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1.xml" ContentType="application/vnd.openxmlformats-officedocument.drawing+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drawings/drawing2.xml" ContentType="application/vnd.openxmlformats-officedocument.drawing+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xl/comments3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filterPrivacy="1" showInkAnnotation="0" autoCompressPictures="0"/>
  <xr:revisionPtr revIDLastSave="0" documentId="13_ncr:1_{8A7E975D-49B1-448C-B21D-030B5F00BB36}" xr6:coauthVersionLast="47" xr6:coauthVersionMax="47" xr10:uidLastSave="{00000000-0000-0000-0000-000000000000}"/>
  <bookViews>
    <workbookView xWindow="-110" yWindow="-110" windowWidth="38620" windowHeight="21100" tabRatio="920" xr2:uid="{00000000-000D-0000-FFFF-FFFF00000000}"/>
  </bookViews>
  <sheets>
    <sheet name="財審様式" sheetId="1" r:id="rId1"/>
    <sheet name="注意事項" sheetId="74" state="hidden" r:id="rId2"/>
    <sheet name="委員会年間事業予算管理表(様式1)" sheetId="4" r:id="rId3"/>
    <sheet name="収支予算書(様式2)" sheetId="16" r:id="rId4"/>
    <sheet name="収益・費用明細書(様式3)" sheetId="17" r:id="rId5"/>
    <sheet name="見積（請求）企業一覧表(様式4)" sheetId="19" r:id="rId6"/>
    <sheet name="講師等出演依頼承諾書(様式5)(規則様式6) " sheetId="135" r:id="rId7"/>
    <sheet name="報酬明細(様式6）" sheetId="114" r:id="rId8"/>
    <sheet name="協賛金収入・物品協賛内訳書(様式7)" sheetId="7" r:id="rId9"/>
    <sheet name="協賛に関する覚書(様式8)" sheetId="8" r:id="rId10"/>
    <sheet name="寄付申出書(様式9)" sheetId="118" r:id="rId11"/>
    <sheet name="収支決算報告書(様式10)" sheetId="20" r:id="rId12"/>
    <sheet name="収益・費用明細書(様式11)" sheetId="21" r:id="rId13"/>
    <sheet name="差異発生理由書(様式12)" sheetId="28" r:id="rId14"/>
    <sheet name="消費税等計算シート（様式13）" sheetId="124" r:id="rId15"/>
    <sheet name="収支予算書-修正・補正(様式14)" sheetId="26" r:id="rId16"/>
    <sheet name="収益・費用明細書-修正・補正(様式15)" sheetId="27" r:id="rId17"/>
    <sheet name="現金払理由書（様式16）" sheetId="121" r:id="rId18"/>
    <sheet name="相見積書不提出理由書（様式17）" sheetId="126" r:id="rId19"/>
    <sheet name="見積書不提出理由書（様式18）" sheetId="127" r:id="rId20"/>
    <sheet name="個人事業主からの見積書取得理由書（様式19）" sheetId="128" r:id="rId21"/>
    <sheet name="T番号のない事業者からの見積書取得理由書（様式20）" sheetId="129" r:id="rId22"/>
    <sheet name="所有者以外からの見積書取得理由書（様式21）" sheetId="130" r:id="rId23"/>
    <sheet name="その他理由書（様式22）" sheetId="131" r:id="rId24"/>
    <sheet name="特別領収書作成申請書（様式23）" sheetId="104" r:id="rId25"/>
    <sheet name="特別領収書作成報告書（様式24）" sheetId="105" r:id="rId26"/>
    <sheet name="領収書管理台帳（様式25）" sheetId="106" r:id="rId27"/>
    <sheet name="事業費支払申請書(様式31)" sheetId="88" r:id="rId28"/>
    <sheet name="事業費仮払申請書(様式32) " sheetId="99" r:id="rId29"/>
    <sheet name="事業費仮払精算書(様式33)" sheetId="117" r:id="rId30"/>
    <sheet name="事業費支払管理書(様式34)" sheetId="91" r:id="rId31"/>
    <sheet name="預り金明細書（様式41）" sheetId="73" r:id="rId32"/>
    <sheet name="預り金明細書_見本（様式41)" sheetId="78" r:id="rId33"/>
    <sheet name="総勘定元帳（様式42）" sheetId="76" r:id="rId34"/>
    <sheet name="総勘定元帳_見本（様式42）" sheetId="77" r:id="rId35"/>
    <sheet name="預金出納帳（様式52）" sheetId="133" r:id="rId36"/>
    <sheet name="現金出納帳（様式53）" sheetId="134" r:id="rId37"/>
    <sheet name="日本JC専用封筒価格表" sheetId="113" r:id="rId38"/>
  </sheets>
  <definedNames>
    <definedName name="_xlnm.Print_Area" localSheetId="21">'T番号のない事業者からの見積書取得理由書（様式20）'!$A$1:$B$8</definedName>
    <definedName name="_xlnm.Print_Area" localSheetId="23">'その他理由書（様式22）'!$A$1:$B$8</definedName>
    <definedName name="_xlnm.Print_Area" localSheetId="2">'委員会年間事業予算管理表(様式1)'!$A$1:$I$42</definedName>
    <definedName name="_xlnm.Print_Area" localSheetId="10">'寄付申出書(様式9)'!$A$1:$I$42</definedName>
    <definedName name="_xlnm.Print_Area" localSheetId="9">'協賛に関する覚書(様式8)'!$A$1:$J$52</definedName>
    <definedName name="_xlnm.Print_Area" localSheetId="8">'協賛金収入・物品協賛内訳書(様式7)'!$A$1:$J$33</definedName>
    <definedName name="_xlnm.Print_Area" localSheetId="19">'見積書不提出理由書（様式18）'!$A$1:$B$8</definedName>
    <definedName name="_xlnm.Print_Area" localSheetId="17">'現金払理由書（様式16）'!$A$1:$B$7</definedName>
    <definedName name="_xlnm.Print_Area" localSheetId="20">'個人事業主からの見積書取得理由書（様式19）'!$A$1:$B$8</definedName>
    <definedName name="_xlnm.Print_Area" localSheetId="6">'講師等出演依頼承諾書(様式5)(規則様式6) '!$A$2:$K$123</definedName>
    <definedName name="_xlnm.Print_Area" localSheetId="13">'差異発生理由書(様式12)'!$A$1:$G$37</definedName>
    <definedName name="_xlnm.Print_Area" localSheetId="0">財審様式!$A$1:$Q$55</definedName>
    <definedName name="_xlnm.Print_Area" localSheetId="28">'事業費仮払申請書(様式32) '!$A$1:$L$82</definedName>
    <definedName name="_xlnm.Print_Area" localSheetId="29">'事業費仮払精算書(様式33)'!$A$1:$J$83</definedName>
    <definedName name="_xlnm.Print_Area" localSheetId="30">'事業費支払管理書(様式34)'!$A$1:$F$31</definedName>
    <definedName name="_xlnm.Print_Area" localSheetId="27">'事業費支払申請書(様式31)'!$A$1:$N$89</definedName>
    <definedName name="_xlnm.Print_Area" localSheetId="4">'収益・費用明細書(様式3)'!$A$1:$H$34</definedName>
    <definedName name="_xlnm.Print_Area" localSheetId="16">'収益・費用明細書-修正・補正(様式15)'!$A$1:$J$37</definedName>
    <definedName name="_xlnm.Print_Area" localSheetId="11">'収支決算報告書(様式10)'!$A$1:$F$34</definedName>
    <definedName name="_xlnm.Print_Area" localSheetId="15">'収支予算書-修正・補正(様式14)'!$A$1:$F$36</definedName>
    <definedName name="_xlnm.Print_Area" localSheetId="22">'所有者以外からの見積書取得理由書（様式21）'!$A$1:$B$8</definedName>
    <definedName name="_xlnm.Print_Area" localSheetId="18">'相見積書不提出理由書（様式17）'!$A$1:$B$7</definedName>
    <definedName name="_xlnm.Print_Area" localSheetId="1">注意事項!$A$1:$C$102</definedName>
    <definedName name="_xlnm.Print_Area" localSheetId="24">'特別領収書作成申請書（様式23）'!$A$1:$D$49</definedName>
    <definedName name="_xlnm.Print_Area" localSheetId="25">'特別領収書作成報告書（様式24）'!$A$1:$D$34</definedName>
    <definedName name="_xlnm.Print_Area" localSheetId="37">日本JC専用封筒価格表!$A$1:$S$31</definedName>
    <definedName name="_xlnm.Print_Area" localSheetId="7">'報酬明細(様式6）'!$A$1:$H$46</definedName>
    <definedName name="_xlnm.Print_Area" localSheetId="26">'領収書管理台帳（様式25）'!$A$1:$L$34</definedName>
    <definedName name="会場設営費" localSheetId="14">#REF!</definedName>
    <definedName name="会場設営費">財審様式!$B$63:$B$68</definedName>
    <definedName name="企画・演出費" localSheetId="14">#REF!</definedName>
    <definedName name="企画・演出費">財審様式!$B$69:$B$74</definedName>
    <definedName name="広報費" localSheetId="14">#REF!</definedName>
    <definedName name="広報費">財審様式!$B$92:$B$99</definedName>
    <definedName name="講師関係費" localSheetId="14">#REF!</definedName>
    <definedName name="講師関係費">財審様式!$B$86:$B$91</definedName>
    <definedName name="雑費" localSheetId="14">#REF!</definedName>
    <definedName name="雑費">財審様式!$B$117</definedName>
    <definedName name="参加記念品費" localSheetId="14">#REF!</definedName>
    <definedName name="参加記念品費">財審様式!$B$114</definedName>
    <definedName name="資料作成費" localSheetId="14">#REF!</definedName>
    <definedName name="資料作成費">財審様式!$B$100:$B$104</definedName>
    <definedName name="渉外費" localSheetId="14">#REF!</definedName>
    <definedName name="渉外費">財審様式!$B$109:$B$110</definedName>
    <definedName name="通信費" localSheetId="14">#REF!</definedName>
    <definedName name="通信費">財審様式!$B$116</definedName>
    <definedName name="保険料" localSheetId="14">#REF!</definedName>
    <definedName name="保険料">財審様式!$B$115</definedName>
    <definedName name="報告書作成費" localSheetId="14">#REF!</definedName>
    <definedName name="報告書作成費">財審様式!$B$105:$B$108</definedName>
    <definedName name="本部団関係費" localSheetId="14">#REF!</definedName>
    <definedName name="本部団関係費">財審様式!$B$75:$B$85</definedName>
    <definedName name="予備費" localSheetId="14">#REF!</definedName>
    <definedName name="予備費">財審様式!$B$118</definedName>
    <definedName name="様式７" localSheetId="9">'協賛に関する覚書(様式8)'!$A$53</definedName>
    <definedName name="旅費交通費" localSheetId="14">#REF!</definedName>
    <definedName name="旅費交通費">財審様式!$B$111:$B$113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 i="8" l="1"/>
  <c r="O11" i="135"/>
  <c r="N11" i="135"/>
  <c r="O7" i="135"/>
  <c r="N7" i="135"/>
  <c r="G25" i="135" s="1"/>
  <c r="D13" i="19"/>
  <c r="D12" i="19"/>
  <c r="D11" i="19"/>
  <c r="D10" i="19"/>
  <c r="D9" i="19"/>
  <c r="D25" i="19"/>
  <c r="D24" i="19"/>
  <c r="D23" i="19"/>
  <c r="D22" i="19"/>
  <c r="D21" i="19"/>
  <c r="D20" i="19"/>
  <c r="D19" i="19"/>
  <c r="D18" i="19"/>
  <c r="D17" i="19"/>
  <c r="D16" i="19"/>
  <c r="D15" i="19"/>
  <c r="D14" i="19"/>
  <c r="D8" i="19"/>
  <c r="G27" i="135" l="1"/>
  <c r="F28" i="135" s="1"/>
  <c r="E39" i="135" s="1"/>
  <c r="G26" i="135"/>
  <c r="J25" i="135"/>
  <c r="H6" i="19"/>
  <c r="G6" i="19"/>
  <c r="D7" i="19"/>
  <c r="H36" i="27" l="1"/>
  <c r="I35" i="27"/>
  <c r="I36" i="27" s="1"/>
  <c r="I33" i="27"/>
  <c r="I32" i="27"/>
  <c r="I31" i="27"/>
  <c r="I34" i="27" s="1"/>
  <c r="I29" i="27"/>
  <c r="I28" i="27"/>
  <c r="I27" i="27"/>
  <c r="I30" i="27" s="1"/>
  <c r="I25" i="27"/>
  <c r="I24" i="27"/>
  <c r="I23" i="27"/>
  <c r="I26" i="27" s="1"/>
  <c r="I21" i="27"/>
  <c r="I20" i="27"/>
  <c r="I19" i="27"/>
  <c r="I22" i="27" s="1"/>
  <c r="I17" i="27"/>
  <c r="I16" i="27"/>
  <c r="I15" i="27"/>
  <c r="I18" i="27" s="1"/>
  <c r="G14" i="27"/>
  <c r="I9" i="27"/>
  <c r="I8" i="27"/>
  <c r="I7" i="27"/>
  <c r="I6" i="27"/>
  <c r="H10" i="27"/>
  <c r="G10" i="27"/>
  <c r="D31" i="27"/>
  <c r="D27" i="27"/>
  <c r="D23" i="27"/>
  <c r="D19" i="27"/>
  <c r="D15" i="27"/>
  <c r="D6" i="27"/>
  <c r="D9" i="27"/>
  <c r="D8" i="27"/>
  <c r="D7" i="27"/>
  <c r="I10" i="27" l="1"/>
  <c r="I37" i="27"/>
  <c r="E13" i="27"/>
  <c r="E3" i="27"/>
  <c r="C2" i="27"/>
  <c r="B4" i="26" s="1"/>
  <c r="B4" i="16"/>
  <c r="A4" i="124"/>
  <c r="B4" i="20"/>
  <c r="A4" i="28"/>
  <c r="I40" i="21"/>
  <c r="I38" i="21"/>
  <c r="I39" i="21" s="1"/>
  <c r="I37" i="21"/>
  <c r="I36" i="21"/>
  <c r="G39" i="21"/>
  <c r="H39" i="21"/>
  <c r="H41" i="21"/>
  <c r="G41" i="21"/>
  <c r="I41" i="21" s="1"/>
  <c r="D32" i="21"/>
  <c r="D36" i="21"/>
  <c r="D28" i="21"/>
  <c r="D24" i="21"/>
  <c r="D20" i="21"/>
  <c r="D16" i="21"/>
  <c r="D9" i="21"/>
  <c r="D8" i="21"/>
  <c r="D7" i="21"/>
  <c r="D6" i="21"/>
  <c r="F4" i="21"/>
  <c r="B3" i="19"/>
  <c r="G31" i="17"/>
  <c r="G33" i="17"/>
  <c r="G27" i="17"/>
  <c r="G23" i="17"/>
  <c r="G19" i="17"/>
  <c r="G10" i="17"/>
  <c r="G34" i="17" l="1"/>
  <c r="C9" i="20"/>
  <c r="D9" i="20"/>
  <c r="A6" i="19"/>
  <c r="E41" i="134"/>
  <c r="D41" i="134"/>
  <c r="F7" i="134"/>
  <c r="F8" i="134" s="1"/>
  <c r="F9" i="134" s="1"/>
  <c r="F10" i="134" s="1"/>
  <c r="F11" i="134" s="1"/>
  <c r="F12" i="134" s="1"/>
  <c r="F13" i="134" s="1"/>
  <c r="F14" i="134" s="1"/>
  <c r="F15" i="134" s="1"/>
  <c r="F16" i="134" s="1"/>
  <c r="F17" i="134" s="1"/>
  <c r="F18" i="134" s="1"/>
  <c r="F19" i="134" s="1"/>
  <c r="F20" i="134" s="1"/>
  <c r="F21" i="134" s="1"/>
  <c r="F22" i="134" s="1"/>
  <c r="F23" i="134" s="1"/>
  <c r="F24" i="134" s="1"/>
  <c r="F25" i="134" s="1"/>
  <c r="F26" i="134" s="1"/>
  <c r="F27" i="134" s="1"/>
  <c r="F28" i="134" s="1"/>
  <c r="F29" i="134" s="1"/>
  <c r="F30" i="134" s="1"/>
  <c r="F31" i="134" s="1"/>
  <c r="F32" i="134" s="1"/>
  <c r="F33" i="134" s="1"/>
  <c r="F34" i="134" s="1"/>
  <c r="F35" i="134" s="1"/>
  <c r="F36" i="134" s="1"/>
  <c r="F37" i="134" s="1"/>
  <c r="F38" i="134" s="1"/>
  <c r="F39" i="134" s="1"/>
  <c r="F40" i="134" s="1"/>
  <c r="F41" i="134" s="1"/>
  <c r="E41" i="133"/>
  <c r="D41" i="133"/>
  <c r="F7" i="133"/>
  <c r="F8" i="133" s="1"/>
  <c r="F9" i="133" s="1"/>
  <c r="F10" i="133" s="1"/>
  <c r="F11" i="133" s="1"/>
  <c r="F12" i="133" s="1"/>
  <c r="F13" i="133" s="1"/>
  <c r="F14" i="133" s="1"/>
  <c r="F15" i="133" s="1"/>
  <c r="F16" i="133" s="1"/>
  <c r="F17" i="133" s="1"/>
  <c r="F18" i="133" s="1"/>
  <c r="F19" i="133" s="1"/>
  <c r="F20" i="133" s="1"/>
  <c r="F21" i="133" s="1"/>
  <c r="F22" i="133" s="1"/>
  <c r="F23" i="133" s="1"/>
  <c r="F24" i="133" s="1"/>
  <c r="F25" i="133" s="1"/>
  <c r="F26" i="133" s="1"/>
  <c r="F27" i="133" s="1"/>
  <c r="F28" i="133" s="1"/>
  <c r="F29" i="133" s="1"/>
  <c r="F30" i="133" s="1"/>
  <c r="F31" i="133" s="1"/>
  <c r="F32" i="133" s="1"/>
  <c r="F33" i="133" s="1"/>
  <c r="F34" i="133" s="1"/>
  <c r="F35" i="133" s="1"/>
  <c r="F36" i="133" s="1"/>
  <c r="F37" i="133" s="1"/>
  <c r="F38" i="133" s="1"/>
  <c r="F39" i="133" s="1"/>
  <c r="F40" i="133" s="1"/>
  <c r="F41" i="133" s="1"/>
  <c r="A3" i="131" l="1"/>
  <c r="A3" i="130"/>
  <c r="A3" i="129"/>
  <c r="A3" i="128"/>
  <c r="A3" i="127"/>
  <c r="A3" i="126"/>
  <c r="A3" i="121"/>
  <c r="B8" i="124"/>
  <c r="B9" i="124"/>
  <c r="B10" i="124"/>
  <c r="B11" i="124"/>
  <c r="B12" i="124"/>
  <c r="B13" i="124"/>
  <c r="B14" i="124"/>
  <c r="B15" i="124"/>
  <c r="C16" i="124"/>
  <c r="D16" i="124"/>
  <c r="E16" i="124"/>
  <c r="F16" i="124"/>
  <c r="B20" i="124"/>
  <c r="B21" i="124"/>
  <c r="B22" i="124"/>
  <c r="B23" i="124"/>
  <c r="B24" i="124"/>
  <c r="B25" i="124"/>
  <c r="B26" i="124"/>
  <c r="B27" i="124"/>
  <c r="B28" i="124"/>
  <c r="B29" i="124"/>
  <c r="B30" i="124"/>
  <c r="B31" i="124"/>
  <c r="B32" i="124"/>
  <c r="C33" i="124"/>
  <c r="D33" i="124"/>
  <c r="E33" i="124"/>
  <c r="F33" i="124"/>
  <c r="G33" i="124"/>
  <c r="B16" i="124" l="1"/>
  <c r="B33" i="124"/>
  <c r="B35" i="124" s="1"/>
  <c r="A12" i="91"/>
  <c r="B12" i="88"/>
  <c r="A5" i="8"/>
  <c r="A5" i="7"/>
  <c r="B4" i="114"/>
  <c r="D35" i="27" l="1"/>
  <c r="D36" i="27" s="1"/>
  <c r="D18" i="27"/>
  <c r="C13" i="26"/>
  <c r="C9" i="26"/>
  <c r="D40" i="21"/>
  <c r="D41" i="21" s="1"/>
  <c r="D38" i="21"/>
  <c r="D35" i="21"/>
  <c r="D31" i="21"/>
  <c r="D23" i="21"/>
  <c r="A34" i="19"/>
  <c r="D32" i="17"/>
  <c r="D33" i="17" s="1"/>
  <c r="D28" i="17"/>
  <c r="D31" i="17" s="1"/>
  <c r="D24" i="17"/>
  <c r="D26" i="17" s="1"/>
  <c r="D20" i="17"/>
  <c r="D21" i="17" s="1"/>
  <c r="D16" i="17"/>
  <c r="D19" i="17" s="1"/>
  <c r="D9" i="17"/>
  <c r="D8" i="17"/>
  <c r="D7" i="17"/>
  <c r="D6" i="17"/>
  <c r="C8" i="16" s="1"/>
  <c r="F7" i="77"/>
  <c r="F8" i="77" s="1"/>
  <c r="F9" i="77" s="1"/>
  <c r="F10" i="77" s="1"/>
  <c r="F11" i="77" s="1"/>
  <c r="F12" i="77" s="1"/>
  <c r="F13" i="77" s="1"/>
  <c r="F14" i="77" s="1"/>
  <c r="F15" i="77" s="1"/>
  <c r="F16" i="77" s="1"/>
  <c r="F17" i="77" s="1"/>
  <c r="F18" i="77" s="1"/>
  <c r="F19" i="77" s="1"/>
  <c r="F20" i="77" s="1"/>
  <c r="F21" i="77" s="1"/>
  <c r="F22" i="77" s="1"/>
  <c r="F23" i="77" s="1"/>
  <c r="F24" i="77" s="1"/>
  <c r="F25" i="77" s="1"/>
  <c r="F26" i="77" s="1"/>
  <c r="F27" i="77" s="1"/>
  <c r="F28" i="77" s="1"/>
  <c r="F29" i="77" s="1"/>
  <c r="F30" i="77" s="1"/>
  <c r="F31" i="77" s="1"/>
  <c r="F32" i="77" s="1"/>
  <c r="F33" i="77" s="1"/>
  <c r="F34" i="77" s="1"/>
  <c r="F35" i="77" s="1"/>
  <c r="F36" i="77" s="1"/>
  <c r="F37" i="77" s="1"/>
  <c r="F38" i="77" s="1"/>
  <c r="F39" i="77" s="1"/>
  <c r="F40" i="77" s="1"/>
  <c r="F41" i="77" s="1"/>
  <c r="F7" i="76"/>
  <c r="F8" i="76" s="1"/>
  <c r="F9" i="76" s="1"/>
  <c r="F10" i="76" s="1"/>
  <c r="F11" i="76" s="1"/>
  <c r="F12" i="76" s="1"/>
  <c r="F13" i="76" s="1"/>
  <c r="F14" i="76" s="1"/>
  <c r="F15" i="76" s="1"/>
  <c r="F16" i="76" s="1"/>
  <c r="F17" i="76" s="1"/>
  <c r="F18" i="76" s="1"/>
  <c r="F19" i="76" s="1"/>
  <c r="F20" i="76" s="1"/>
  <c r="F21" i="76" s="1"/>
  <c r="F22" i="76" s="1"/>
  <c r="F23" i="76" s="1"/>
  <c r="F24" i="76" s="1"/>
  <c r="F25" i="76" s="1"/>
  <c r="F26" i="76" s="1"/>
  <c r="F27" i="76" s="1"/>
  <c r="F28" i="76" s="1"/>
  <c r="F29" i="76" s="1"/>
  <c r="F30" i="76" s="1"/>
  <c r="F31" i="76" s="1"/>
  <c r="F32" i="76" s="1"/>
  <c r="F33" i="76" s="1"/>
  <c r="F34" i="76" s="1"/>
  <c r="F35" i="76" s="1"/>
  <c r="F36" i="76" s="1"/>
  <c r="F37" i="76" s="1"/>
  <c r="F38" i="76" s="1"/>
  <c r="F39" i="76" s="1"/>
  <c r="F40" i="76" s="1"/>
  <c r="F41" i="76" s="1"/>
  <c r="F72" i="78"/>
  <c r="F67" i="73"/>
  <c r="F71" i="117"/>
  <c r="G69" i="117"/>
  <c r="G67" i="117"/>
  <c r="G65" i="117"/>
  <c r="G63" i="117"/>
  <c r="G61" i="117"/>
  <c r="G59" i="117"/>
  <c r="G57" i="117"/>
  <c r="G55" i="117"/>
  <c r="G53" i="117"/>
  <c r="G51" i="117"/>
  <c r="G49" i="117"/>
  <c r="G47" i="117"/>
  <c r="G45" i="117"/>
  <c r="G43" i="117"/>
  <c r="G41" i="117"/>
  <c r="G39" i="117"/>
  <c r="G37" i="117"/>
  <c r="G35" i="117"/>
  <c r="G33" i="117"/>
  <c r="G31" i="117"/>
  <c r="G29" i="117"/>
  <c r="G27" i="117"/>
  <c r="F71" i="99"/>
  <c r="G69" i="99"/>
  <c r="G67" i="99"/>
  <c r="G65" i="99"/>
  <c r="G63" i="99"/>
  <c r="G61" i="99"/>
  <c r="G59" i="99"/>
  <c r="G57" i="99"/>
  <c r="G55" i="99"/>
  <c r="G53" i="99"/>
  <c r="G51" i="99"/>
  <c r="G49" i="99"/>
  <c r="G47" i="99"/>
  <c r="G45" i="99"/>
  <c r="G43" i="99"/>
  <c r="G41" i="99"/>
  <c r="G39" i="99"/>
  <c r="G37" i="99"/>
  <c r="G35" i="99"/>
  <c r="G33" i="99"/>
  <c r="G31" i="99"/>
  <c r="G29" i="99"/>
  <c r="G27" i="99"/>
  <c r="D34" i="27"/>
  <c r="F12" i="114"/>
  <c r="G11" i="114"/>
  <c r="G10" i="114"/>
  <c r="G9" i="114"/>
  <c r="G8" i="114"/>
  <c r="W63" i="78"/>
  <c r="W62" i="78"/>
  <c r="W61" i="78"/>
  <c r="W60" i="78"/>
  <c r="W59" i="78"/>
  <c r="W58" i="78"/>
  <c r="W57" i="78"/>
  <c r="W56" i="78"/>
  <c r="W55" i="78"/>
  <c r="W54" i="78"/>
  <c r="W53" i="78"/>
  <c r="W52" i="78"/>
  <c r="W51" i="78"/>
  <c r="W50" i="78"/>
  <c r="W49" i="78"/>
  <c r="W48" i="78"/>
  <c r="W47" i="78"/>
  <c r="W46" i="78"/>
  <c r="W45" i="78"/>
  <c r="W44" i="78"/>
  <c r="W43" i="78"/>
  <c r="W42" i="78"/>
  <c r="W41" i="78"/>
  <c r="W40" i="78"/>
  <c r="W39" i="78"/>
  <c r="W38" i="78"/>
  <c r="W37" i="78"/>
  <c r="W36" i="78"/>
  <c r="W35" i="78"/>
  <c r="W34" i="78"/>
  <c r="W33" i="78"/>
  <c r="W32" i="78"/>
  <c r="W31" i="78"/>
  <c r="W30" i="78"/>
  <c r="W29" i="78"/>
  <c r="W28" i="78"/>
  <c r="W27" i="78"/>
  <c r="W26" i="78"/>
  <c r="W25" i="78"/>
  <c r="W24" i="78"/>
  <c r="W23" i="78"/>
  <c r="W22" i="78"/>
  <c r="W21" i="78"/>
  <c r="W20" i="78"/>
  <c r="W19" i="78"/>
  <c r="W18" i="78"/>
  <c r="W17" i="78"/>
  <c r="W16" i="78"/>
  <c r="W15" i="78"/>
  <c r="W14" i="78"/>
  <c r="W13" i="78"/>
  <c r="W12" i="78"/>
  <c r="W11" i="78"/>
  <c r="W10" i="78"/>
  <c r="W9" i="78"/>
  <c r="W8" i="78"/>
  <c r="W7" i="78"/>
  <c r="Y66" i="73"/>
  <c r="Y65" i="73"/>
  <c r="Y64" i="73"/>
  <c r="Y63" i="73"/>
  <c r="Y62" i="73"/>
  <c r="Y61" i="73"/>
  <c r="Y60" i="73"/>
  <c r="Y59" i="73"/>
  <c r="Y58" i="73"/>
  <c r="Y57" i="73"/>
  <c r="Y56" i="73"/>
  <c r="Y55" i="73"/>
  <c r="Y54" i="73"/>
  <c r="Y53" i="73"/>
  <c r="Y52" i="73"/>
  <c r="Y51" i="73"/>
  <c r="Y50" i="73"/>
  <c r="Y49" i="73"/>
  <c r="Y48" i="73"/>
  <c r="Y47" i="73"/>
  <c r="Y46" i="73"/>
  <c r="Y45" i="73"/>
  <c r="Y44" i="73"/>
  <c r="Y43" i="73"/>
  <c r="Y42" i="73"/>
  <c r="Y41" i="73"/>
  <c r="Y40" i="73"/>
  <c r="Y39" i="73"/>
  <c r="Y38" i="73"/>
  <c r="Y37" i="73"/>
  <c r="Y36" i="73"/>
  <c r="Y35" i="73"/>
  <c r="Y34" i="73"/>
  <c r="Y33" i="73"/>
  <c r="Y32" i="73"/>
  <c r="Y31" i="73"/>
  <c r="Y30" i="73"/>
  <c r="Y29" i="73"/>
  <c r="Y28" i="73"/>
  <c r="Y27" i="73"/>
  <c r="Y26" i="73"/>
  <c r="Y25" i="73"/>
  <c r="Y24" i="73"/>
  <c r="Y23" i="73"/>
  <c r="Y22" i="73"/>
  <c r="Y21" i="73"/>
  <c r="Y20" i="73"/>
  <c r="Y19" i="73"/>
  <c r="Y18" i="73"/>
  <c r="Y17" i="73"/>
  <c r="Y16" i="73"/>
  <c r="Y15" i="73"/>
  <c r="Y14" i="73"/>
  <c r="Y13" i="73"/>
  <c r="Y12" i="73"/>
  <c r="Y11" i="73"/>
  <c r="Y10" i="73"/>
  <c r="Y9" i="73"/>
  <c r="Y8" i="73"/>
  <c r="Y7" i="73"/>
  <c r="F29" i="91"/>
  <c r="F28" i="91"/>
  <c r="F27" i="91"/>
  <c r="F26" i="91"/>
  <c r="F25" i="91"/>
  <c r="F24" i="91"/>
  <c r="F23" i="91"/>
  <c r="F22" i="91"/>
  <c r="F21" i="91"/>
  <c r="F20" i="91"/>
  <c r="F19" i="91"/>
  <c r="F18" i="91"/>
  <c r="F17" i="91"/>
  <c r="F16" i="91"/>
  <c r="F33" i="28"/>
  <c r="F32" i="28"/>
  <c r="F31" i="28"/>
  <c r="F30" i="28"/>
  <c r="F29" i="28"/>
  <c r="F28" i="28"/>
  <c r="F27" i="28"/>
  <c r="F26" i="28"/>
  <c r="F25" i="28"/>
  <c r="F24" i="28"/>
  <c r="F23" i="28"/>
  <c r="F22" i="28"/>
  <c r="F21" i="28"/>
  <c r="F20" i="28"/>
  <c r="F19" i="28"/>
  <c r="F18" i="28"/>
  <c r="F17" i="28"/>
  <c r="F16" i="28"/>
  <c r="F15" i="28"/>
  <c r="F13" i="28"/>
  <c r="F12" i="28"/>
  <c r="F11" i="28"/>
  <c r="F10" i="28"/>
  <c r="F9" i="28"/>
  <c r="I34" i="21"/>
  <c r="I33" i="21"/>
  <c r="I32" i="21"/>
  <c r="I35" i="21" s="1"/>
  <c r="I30" i="21"/>
  <c r="I29" i="21"/>
  <c r="I28" i="21"/>
  <c r="I26" i="21"/>
  <c r="I25" i="21"/>
  <c r="I24" i="21"/>
  <c r="I22" i="21"/>
  <c r="I21" i="21"/>
  <c r="I20" i="21"/>
  <c r="I18" i="21"/>
  <c r="I17" i="21"/>
  <c r="I16" i="21"/>
  <c r="I9" i="21"/>
  <c r="I8" i="21"/>
  <c r="I7" i="21"/>
  <c r="I6" i="21"/>
  <c r="I72" i="78"/>
  <c r="I67" i="73"/>
  <c r="D20" i="27"/>
  <c r="C30" i="91"/>
  <c r="C71" i="99"/>
  <c r="C78" i="88"/>
  <c r="J72" i="78"/>
  <c r="J67" i="73"/>
  <c r="O20" i="113"/>
  <c r="E41" i="77"/>
  <c r="D41" i="77"/>
  <c r="E41" i="76"/>
  <c r="D41" i="76"/>
  <c r="H31" i="21"/>
  <c r="G31" i="21"/>
  <c r="H23" i="21"/>
  <c r="G23" i="21"/>
  <c r="F20" i="7"/>
  <c r="O19" i="113"/>
  <c r="E30" i="91"/>
  <c r="D30" i="91"/>
  <c r="E34" i="106"/>
  <c r="H30" i="27"/>
  <c r="G30" i="27"/>
  <c r="H22" i="27"/>
  <c r="G22" i="27"/>
  <c r="D22" i="27"/>
  <c r="H10" i="21"/>
  <c r="G10" i="21"/>
  <c r="H20" i="4"/>
  <c r="G20" i="4"/>
  <c r="F9" i="4" s="1"/>
  <c r="I19" i="4"/>
  <c r="D30" i="27"/>
  <c r="D26" i="27"/>
  <c r="H19" i="21"/>
  <c r="G19" i="21"/>
  <c r="E12" i="114"/>
  <c r="E32" i="16"/>
  <c r="E33" i="16" s="1"/>
  <c r="D32" i="16"/>
  <c r="D16" i="16"/>
  <c r="I18" i="4"/>
  <c r="V72" i="78"/>
  <c r="U72" i="78"/>
  <c r="T72" i="78"/>
  <c r="S72" i="78"/>
  <c r="R72" i="78"/>
  <c r="Q72" i="78"/>
  <c r="P72" i="78"/>
  <c r="O72" i="78"/>
  <c r="N72" i="78"/>
  <c r="M72" i="78"/>
  <c r="L72" i="78"/>
  <c r="K72" i="78"/>
  <c r="H72" i="78"/>
  <c r="G72" i="78"/>
  <c r="E72" i="78"/>
  <c r="X67" i="73"/>
  <c r="W67" i="73"/>
  <c r="V67" i="73"/>
  <c r="U67" i="73"/>
  <c r="T67" i="73"/>
  <c r="S67" i="73"/>
  <c r="R67" i="73"/>
  <c r="Q67" i="73"/>
  <c r="P67" i="73"/>
  <c r="O67" i="73"/>
  <c r="N67" i="73"/>
  <c r="M67" i="73"/>
  <c r="L67" i="73"/>
  <c r="K67" i="73"/>
  <c r="H67" i="73"/>
  <c r="G67" i="73"/>
  <c r="E67" i="73"/>
  <c r="H18" i="27"/>
  <c r="G18" i="27"/>
  <c r="I17" i="4"/>
  <c r="H27" i="21"/>
  <c r="G27" i="21"/>
  <c r="I16" i="4"/>
  <c r="G36" i="27"/>
  <c r="H26" i="27"/>
  <c r="G26" i="27"/>
  <c r="F42" i="19"/>
  <c r="I15" i="4"/>
  <c r="O14" i="113"/>
  <c r="H35" i="21"/>
  <c r="G35" i="21"/>
  <c r="D27" i="21"/>
  <c r="I14" i="4"/>
  <c r="O13" i="113"/>
  <c r="H34" i="27"/>
  <c r="G34" i="27"/>
  <c r="I13" i="4"/>
  <c r="O21" i="113"/>
  <c r="O12" i="113"/>
  <c r="I12" i="4"/>
  <c r="G37" i="27" l="1"/>
  <c r="H37" i="27"/>
  <c r="I20" i="4"/>
  <c r="F8" i="4" s="1"/>
  <c r="D12" i="26"/>
  <c r="G71" i="99"/>
  <c r="I10" i="21"/>
  <c r="I27" i="21"/>
  <c r="D33" i="16"/>
  <c r="F30" i="91"/>
  <c r="G42" i="21"/>
  <c r="I23" i="21"/>
  <c r="I42" i="21" s="1"/>
  <c r="F40" i="21" s="1"/>
  <c r="D14" i="20"/>
  <c r="F35" i="27"/>
  <c r="I19" i="21"/>
  <c r="I31" i="21"/>
  <c r="G71" i="117"/>
  <c r="H42" i="21"/>
  <c r="D29" i="21"/>
  <c r="O22" i="113"/>
  <c r="C13" i="16"/>
  <c r="C15" i="20"/>
  <c r="D15" i="20"/>
  <c r="D8" i="20"/>
  <c r="D10" i="20"/>
  <c r="C13" i="20"/>
  <c r="C11" i="20"/>
  <c r="D13" i="20"/>
  <c r="C12" i="20"/>
  <c r="C14" i="20"/>
  <c r="C8" i="20"/>
  <c r="C10" i="20"/>
  <c r="D12" i="20"/>
  <c r="C11" i="16"/>
  <c r="D21" i="21"/>
  <c r="C15" i="16"/>
  <c r="D9" i="26"/>
  <c r="E9" i="26" s="1"/>
  <c r="D13" i="26"/>
  <c r="E13" i="26" s="1"/>
  <c r="D22" i="21"/>
  <c r="C10" i="26"/>
  <c r="C14" i="26"/>
  <c r="C9" i="16"/>
  <c r="D10" i="26"/>
  <c r="D14" i="26"/>
  <c r="C14" i="16"/>
  <c r="C10" i="16"/>
  <c r="D11" i="20"/>
  <c r="C11" i="26"/>
  <c r="C15" i="26"/>
  <c r="D11" i="26"/>
  <c r="D15" i="26"/>
  <c r="C12" i="16"/>
  <c r="C8" i="26"/>
  <c r="C12" i="26"/>
  <c r="D8" i="26"/>
  <c r="D30" i="21"/>
  <c r="D21" i="27"/>
  <c r="G12" i="114"/>
  <c r="D22" i="17"/>
  <c r="D23" i="17"/>
  <c r="O15" i="113"/>
  <c r="Y67" i="73"/>
  <c r="D30" i="17"/>
  <c r="D19" i="21"/>
  <c r="D26" i="19"/>
  <c r="D29" i="17"/>
  <c r="D17" i="17"/>
  <c r="D18" i="17"/>
  <c r="D28" i="27"/>
  <c r="D29" i="27"/>
  <c r="D39" i="21"/>
  <c r="D16" i="27"/>
  <c r="D17" i="21"/>
  <c r="D17" i="27"/>
  <c r="D18" i="21"/>
  <c r="D37" i="21"/>
  <c r="D25" i="17"/>
  <c r="D27" i="17"/>
  <c r="D25" i="21"/>
  <c r="D26" i="21"/>
  <c r="D24" i="27"/>
  <c r="D33" i="21"/>
  <c r="D25" i="27"/>
  <c r="D32" i="27"/>
  <c r="D34" i="21"/>
  <c r="D33" i="27"/>
  <c r="E12" i="26" l="1"/>
  <c r="E14" i="20"/>
  <c r="E8" i="26"/>
  <c r="E12" i="20"/>
  <c r="E15" i="20"/>
  <c r="E15" i="26"/>
  <c r="E14" i="26"/>
  <c r="E11" i="20"/>
  <c r="E8" i="20"/>
  <c r="D25" i="20" a="1"/>
  <c r="D25" i="20" s="1"/>
  <c r="D25" i="26" a="1"/>
  <c r="D25" i="26" s="1"/>
  <c r="C20" i="26" a="1"/>
  <c r="C20" i="26" s="1"/>
  <c r="E10" i="20"/>
  <c r="E13" i="20"/>
  <c r="E9" i="20"/>
  <c r="C18" i="26" a="1"/>
  <c r="C18" i="26" s="1"/>
  <c r="D19" i="26" a="1"/>
  <c r="D19" i="26" s="1"/>
  <c r="C31" i="26" a="1"/>
  <c r="C31" i="26" s="1"/>
  <c r="D26" i="26" a="1"/>
  <c r="D26" i="26" s="1"/>
  <c r="D18" i="26" a="1"/>
  <c r="D18" i="26" s="1"/>
  <c r="D20" i="26" a="1"/>
  <c r="D20" i="26" s="1"/>
  <c r="D22" i="26" a="1"/>
  <c r="D22" i="26" s="1"/>
  <c r="D30" i="26" a="1"/>
  <c r="D30" i="26" s="1"/>
  <c r="D28" i="26" a="1"/>
  <c r="D28" i="26" s="1"/>
  <c r="D24" i="26" a="1"/>
  <c r="D24" i="26" s="1"/>
  <c r="C28" i="20" a="1"/>
  <c r="C28" i="20" s="1"/>
  <c r="C29" i="26" a="1"/>
  <c r="C29" i="26" s="1"/>
  <c r="C30" i="20" a="1"/>
  <c r="C30" i="20" s="1"/>
  <c r="D28" i="20" a="1"/>
  <c r="D28" i="20" s="1"/>
  <c r="D31" i="26" a="1"/>
  <c r="D31" i="26" s="1"/>
  <c r="C27" i="26" a="1"/>
  <c r="C27" i="26" s="1"/>
  <c r="D29" i="26" a="1"/>
  <c r="D29" i="26" s="1"/>
  <c r="D29" i="20" a="1"/>
  <c r="D29" i="20" s="1"/>
  <c r="C25" i="26" a="1"/>
  <c r="C25" i="26" s="1"/>
  <c r="D27" i="20" a="1"/>
  <c r="D27" i="20" s="1"/>
  <c r="C23" i="26" a="1"/>
  <c r="C23" i="26" s="1"/>
  <c r="C18" i="16" a="1"/>
  <c r="C18" i="16" s="1"/>
  <c r="C30" i="26" a="1"/>
  <c r="C30" i="26" s="1"/>
  <c r="C28" i="26" a="1"/>
  <c r="C28" i="26" s="1"/>
  <c r="C24" i="26" a="1"/>
  <c r="C24" i="26" s="1"/>
  <c r="C21" i="26" a="1"/>
  <c r="C21" i="26" s="1"/>
  <c r="D26" i="20" a="1"/>
  <c r="D26" i="20" s="1"/>
  <c r="D24" i="20" a="1"/>
  <c r="D24" i="20" s="1"/>
  <c r="D22" i="20" a="1"/>
  <c r="D22" i="20" s="1"/>
  <c r="C26" i="20" a="1"/>
  <c r="C26" i="20" s="1"/>
  <c r="C22" i="20" a="1"/>
  <c r="C22" i="20" s="1"/>
  <c r="C18" i="20" a="1"/>
  <c r="C18" i="20" s="1"/>
  <c r="C24" i="20" a="1"/>
  <c r="C24" i="20" s="1"/>
  <c r="C20" i="20" a="1"/>
  <c r="C20" i="20" s="1"/>
  <c r="D19" i="20" a="1"/>
  <c r="D19" i="20" s="1"/>
  <c r="C23" i="20" a="1"/>
  <c r="C23" i="20" s="1"/>
  <c r="D20" i="20" a="1"/>
  <c r="D20" i="20" s="1"/>
  <c r="D23" i="20" a="1"/>
  <c r="D23" i="20" s="1"/>
  <c r="D21" i="20" a="1"/>
  <c r="D21" i="20" s="1"/>
  <c r="C27" i="20" a="1"/>
  <c r="C27" i="20" s="1"/>
  <c r="C19" i="20" a="1"/>
  <c r="C19" i="20" s="1"/>
  <c r="C29" i="20" a="1"/>
  <c r="C29" i="20" s="1"/>
  <c r="C21" i="20" a="1"/>
  <c r="C21" i="20" s="1"/>
  <c r="C31" i="20" a="1"/>
  <c r="C31" i="20" s="1"/>
  <c r="E31" i="20" s="1"/>
  <c r="C25" i="20" a="1"/>
  <c r="C25" i="20" s="1"/>
  <c r="D18" i="20" a="1"/>
  <c r="D18" i="20" s="1"/>
  <c r="D27" i="26" a="1"/>
  <c r="D27" i="26" s="1"/>
  <c r="C22" i="26" a="1"/>
  <c r="C22" i="26" s="1"/>
  <c r="D23" i="26" a="1"/>
  <c r="D23" i="26" s="1"/>
  <c r="C19" i="26" a="1"/>
  <c r="C19" i="26" s="1"/>
  <c r="C26" i="26" a="1"/>
  <c r="C26" i="26" s="1"/>
  <c r="D21" i="26" a="1"/>
  <c r="D21" i="26" s="1"/>
  <c r="D30" i="20" a="1"/>
  <c r="D30" i="20" s="1"/>
  <c r="E11" i="26"/>
  <c r="E10" i="26"/>
  <c r="D16" i="26"/>
  <c r="C16" i="26"/>
  <c r="C16" i="20"/>
  <c r="C16" i="16"/>
  <c r="D16" i="20"/>
  <c r="E19" i="26" l="1"/>
  <c r="E22" i="26"/>
  <c r="E20" i="26"/>
  <c r="E26" i="26"/>
  <c r="E28" i="20"/>
  <c r="E26" i="20"/>
  <c r="E18" i="26"/>
  <c r="E27" i="20"/>
  <c r="E21" i="20"/>
  <c r="E22" i="20"/>
  <c r="E21" i="26"/>
  <c r="E18" i="20"/>
  <c r="E28" i="26"/>
  <c r="E30" i="26"/>
  <c r="E31" i="26"/>
  <c r="E29" i="26"/>
  <c r="E24" i="26"/>
  <c r="E27" i="26"/>
  <c r="E23" i="26"/>
  <c r="E25" i="26"/>
  <c r="E30" i="20"/>
  <c r="E23" i="20"/>
  <c r="E25" i="20"/>
  <c r="E29" i="20"/>
  <c r="E19" i="20"/>
  <c r="E24" i="20"/>
  <c r="E20" i="20"/>
  <c r="D32" i="26"/>
  <c r="D33" i="26" s="1"/>
  <c r="C32" i="20"/>
  <c r="C32" i="26"/>
  <c r="C33" i="26" s="1"/>
  <c r="D32" i="20"/>
  <c r="D33" i="20" s="1"/>
  <c r="E16" i="26"/>
  <c r="F31" i="26" l="1"/>
  <c r="W72" i="78"/>
  <c r="E16" i="20"/>
  <c r="E32" i="26" l="1"/>
  <c r="E33" i="26" s="1"/>
  <c r="E32" i="20" l="1"/>
  <c r="F32" i="17"/>
  <c r="C22" i="16" s="1" a="1"/>
  <c r="C22" i="16" s="1"/>
  <c r="C29" i="16" a="1"/>
  <c r="C29" i="16" s="1"/>
  <c r="C26" i="16" l="1" a="1"/>
  <c r="C26" i="16" s="1"/>
  <c r="C27" i="16" a="1"/>
  <c r="C27" i="16" s="1"/>
  <c r="C23" i="16" a="1"/>
  <c r="C23" i="16" s="1"/>
  <c r="C30" i="16" a="1"/>
  <c r="C30" i="16" s="1"/>
  <c r="C19" i="16" a="1"/>
  <c r="C19" i="16" s="1"/>
  <c r="C31" i="16" a="1"/>
  <c r="C31" i="16" s="1"/>
  <c r="C20" i="16" a="1"/>
  <c r="C20" i="16" s="1"/>
  <c r="C25" i="16" a="1"/>
  <c r="C25" i="16" s="1"/>
  <c r="C21" i="16" a="1"/>
  <c r="C21" i="16" s="1"/>
  <c r="C28" i="16" a="1"/>
  <c r="C28" i="16" s="1"/>
  <c r="C24" i="16" a="1"/>
  <c r="C24" i="16" s="1"/>
  <c r="C32" i="16" l="1"/>
  <c r="C33" i="16" s="1"/>
  <c r="F31"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000-000001000000}">
      <text>
        <r>
          <rPr>
            <b/>
            <sz val="9"/>
            <color indexed="81"/>
            <rFont val="MS P ゴシック"/>
            <family val="3"/>
            <charset val="128"/>
          </rPr>
          <t>〈必ず添付〉
・「財審様式」（本シート）
〈削除して上程して下さい〉
・「注意事項」シート
・不要なシート
・様式4、様式5などでの「空白行」</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100-000001000000}">
      <text>
        <r>
          <rPr>
            <b/>
            <sz val="9"/>
            <color indexed="81"/>
            <rFont val="MS P ゴシック"/>
            <family val="3"/>
            <charset val="128"/>
          </rPr>
          <t>上程の際は、本シート「注意事項」は削除を忘れないようにお願いします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I3" authorId="0" shapeId="0" xr:uid="{00000000-0006-0000-0200-000001000000}">
      <text>
        <r>
          <rPr>
            <b/>
            <sz val="9"/>
            <color indexed="81"/>
            <rFont val="MS P ゴシック"/>
            <family val="3"/>
            <charset val="128"/>
          </rPr>
          <t>作成日付とver.は財政審査会議から
展開されたものを使用してください。</t>
        </r>
      </text>
    </comment>
    <comment ref="F8" authorId="0" shapeId="0" xr:uid="{00000000-0006-0000-0200-000002000000}">
      <text>
        <r>
          <rPr>
            <b/>
            <sz val="9"/>
            <color indexed="81"/>
            <rFont val="MS P ゴシック"/>
            <family val="3"/>
            <charset val="128"/>
          </rPr>
          <t>各会議・委員会の年間総事業費をご記入下さい。
予算折衝シートをご確認下さい。</t>
        </r>
      </text>
    </comment>
    <comment ref="F9" authorId="0" shapeId="0" xr:uid="{00000000-0006-0000-0200-000003000000}">
      <text>
        <r>
          <rPr>
            <b/>
            <sz val="9"/>
            <color indexed="81"/>
            <rFont val="MS P ゴシック"/>
            <family val="3"/>
            <charset val="128"/>
          </rPr>
          <t>年間事業費の内、日本JCの事業費からの年間事業繰入金予定額をご記入下さい。
（外部資金予定額を含まない額）</t>
        </r>
      </text>
    </comment>
    <comment ref="G12" authorId="0" shapeId="0" xr:uid="{00000000-0006-0000-0200-000004000000}">
      <text>
        <r>
          <rPr>
            <b/>
            <sz val="9"/>
            <color indexed="81"/>
            <rFont val="MS P ゴシック"/>
            <family val="3"/>
            <charset val="128"/>
          </rPr>
          <t>予算折衝の際には、前年度の実績を考慮し予想される金額を記入して下さい。財政審査会議議長と専務理事の決済を受け上で、日本JCの事業予算から各事業に繰り入れる予算額を修正し提出します。
(京都会議、サマーコンファレンス、全国大会等の本体議案に付随する子議案については、本体議案に集約し、子議案については原則予算を割り振りません)</t>
        </r>
      </text>
    </comment>
    <comment ref="H12" authorId="0" shapeId="0" xr:uid="{00000000-0006-0000-0200-000005000000}">
      <text>
        <r>
          <rPr>
            <b/>
            <sz val="9"/>
            <color indexed="81"/>
            <rFont val="MS P ゴシック"/>
            <family val="3"/>
            <charset val="128"/>
          </rPr>
          <t>外部資金予定額を忘れずに記入して下さい。
(京都会議、サマーコンファレンス、全国大会等の登録料の按分・寄付金など)
外部資金額が具体的に確定していない場合は、前年度の実績などから予想される金額を記入して下さい。</t>
        </r>
      </text>
    </comment>
    <comment ref="B22" authorId="0" shapeId="0" xr:uid="{00000000-0006-0000-0200-000006000000}">
      <text>
        <r>
          <rPr>
            <b/>
            <sz val="9"/>
            <color indexed="81"/>
            <rFont val="MS P ゴシック"/>
            <family val="3"/>
            <charset val="128"/>
          </rPr>
          <t>様式1作成の手引き
①　各会議・委員会の担当者は、本様式の「事業名称・事業繰入金予定額・外部資金予定額」などの記載事項を記入した上で、財政審査会議に提出し予算折衝に臨んで下さい。
②　①で記入された様式１の提出を受けた財審議長は、予算折衝にて専務理事の決済を受けた金額を各議長・委員長に記入させ管理して下さい。
③　後日、事業繰入金額に変更が生じた場合、各会議・委員会は、会務担当常任理事を通じて専務理事と折衝してください。
折衝の結果を受け、財審議長は、必要に応じ更新した日付とVersionの様式1を作成させ、上記段取りを経た上で、各会議、委員会に提出させ管理して下さい。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300-000001000000}">
      <text>
        <r>
          <rPr>
            <b/>
            <sz val="14"/>
            <color indexed="81"/>
            <rFont val="MS P ゴシック"/>
            <family val="3"/>
            <charset val="128"/>
          </rPr>
          <t xml:space="preserve">様式3から数値が入る様に関数が組まれています。
</t>
        </r>
        <r>
          <rPr>
            <b/>
            <sz val="9"/>
            <color indexed="81"/>
            <rFont val="MS P ゴシック"/>
            <family val="3"/>
            <charset val="128"/>
          </rPr>
          <t>極力直入力はせず間違いがないかの確認をするようにしてください</t>
        </r>
      </text>
    </comment>
    <comment ref="B4" authorId="0" shapeId="0" xr:uid="{00000000-0006-0000-0300-000002000000}">
      <text>
        <r>
          <rPr>
            <b/>
            <sz val="9"/>
            <color indexed="81"/>
            <rFont val="MS P ゴシック"/>
            <family val="3"/>
            <charset val="128"/>
          </rPr>
          <t>上程議案名称を忘れずに記入して下さい</t>
        </r>
      </text>
    </comment>
    <comment ref="D6" authorId="0" shapeId="0" xr:uid="{00000000-0006-0000-0300-000003000000}">
      <text>
        <r>
          <rPr>
            <b/>
            <sz val="9"/>
            <color indexed="81"/>
            <rFont val="MS P ゴシック"/>
            <family val="3"/>
            <charset val="128"/>
          </rPr>
          <t>継続事業は必ず、前年度予算額、決算額を記入して下さい。それにより、前年度の増減科目の中身を要チェック、その必要性と効果をチェック
縦横計は必ずチェック</t>
        </r>
      </text>
    </comment>
    <comment ref="F8" authorId="0" shapeId="0" xr:uid="{00000000-0006-0000-0300-000004000000}">
      <text>
        <r>
          <rPr>
            <b/>
            <sz val="9"/>
            <color indexed="81"/>
            <rFont val="MS P ゴシック"/>
            <family val="3"/>
            <charset val="128"/>
          </rPr>
          <t>登録料収益がある場合は、人数×単価を記入して下さい。</t>
        </r>
      </text>
    </comment>
    <comment ref="F9" authorId="0" shapeId="0" xr:uid="{00000000-0006-0000-0300-000005000000}">
      <text>
        <r>
          <rPr>
            <b/>
            <sz val="9"/>
            <color indexed="81"/>
            <rFont val="MS P ゴシック"/>
            <family val="3"/>
            <charset val="128"/>
          </rPr>
          <t>収益の部2～6
収入先を明記して下さい。
各収入が確定している証明（覚書等）が必要となります。</t>
        </r>
      </text>
    </comment>
    <comment ref="C15" authorId="0" shapeId="0" xr:uid="{00000000-0006-0000-0300-000006000000}">
      <text>
        <r>
          <rPr>
            <b/>
            <sz val="9"/>
            <color indexed="81"/>
            <rFont val="MS P ゴシック"/>
            <family val="3"/>
            <charset val="128"/>
          </rPr>
          <t>預金利息は計上しない
協議会の場合は利息が発生しない決済用口座を利用する</t>
        </r>
      </text>
    </comment>
    <comment ref="C30" authorId="0" shapeId="0" xr:uid="{00000000-0006-0000-0300-000007000000}">
      <text>
        <r>
          <rPr>
            <b/>
            <sz val="9"/>
            <color indexed="81"/>
            <rFont val="MS P ゴシック"/>
            <family val="3"/>
            <charset val="128"/>
          </rPr>
          <t>雑費の振込手数料については会計マニュアルを参照下さい</t>
        </r>
      </text>
    </comment>
    <comment ref="F31" authorId="0" shapeId="0" xr:uid="{00000000-0006-0000-0300-000008000000}">
      <text>
        <r>
          <rPr>
            <b/>
            <sz val="9"/>
            <color indexed="81"/>
            <rFont val="MS P ゴシック"/>
            <family val="3"/>
            <charset val="128"/>
          </rPr>
          <t>予備費の%を記載して下さい
（小数点第二位まで）
（小数点第3位以下は切り捨ててください）
また、事業予算の5%以内として下さい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1" authorId="0" shapeId="0" xr:uid="{00000000-0006-0000-0400-000001000000}">
      <text>
        <r>
          <rPr>
            <b/>
            <sz val="9"/>
            <color indexed="81"/>
            <rFont val="MS P ゴシック"/>
            <family val="3"/>
            <charset val="128"/>
          </rPr>
          <t>・該当する収入・支出科目のみ使用し、空欄（段落含む）を作らず、行削除してください
・金額には3桁ごとのカンマ（,）が打たれていることを確認して下さい
・消費税込みで記載して下さい
・摘要欄は詳細に記入して下さい</t>
        </r>
      </text>
    </comment>
    <comment ref="H5" authorId="0" shapeId="0" xr:uid="{00000000-0006-0000-0400-000002000000}">
      <text>
        <r>
          <rPr>
            <b/>
            <sz val="9"/>
            <color indexed="81"/>
            <rFont val="MS P ゴシック"/>
            <family val="3"/>
            <charset val="128"/>
          </rPr>
          <t>上程する各会議・委員会が独自に連番した見積No.を記入し、見積書等のPDFデータのリンクを貼って下さい</t>
        </r>
      </text>
    </comment>
    <comment ref="E6" authorId="0" shapeId="0" xr:uid="{00000000-0006-0000-0400-000003000000}">
      <text>
        <r>
          <rPr>
            <b/>
            <sz val="9"/>
            <color indexed="81"/>
            <rFont val="MS P ゴシック"/>
            <family val="3"/>
            <charset val="128"/>
          </rPr>
          <t>登録料収益がある場合には単価×人数を記載して下さい</t>
        </r>
      </text>
    </comment>
    <comment ref="B16" authorId="0" shapeId="0" xr:uid="{00000000-0006-0000-0400-000004000000}">
      <text>
        <r>
          <rPr>
            <b/>
            <sz val="9"/>
            <color indexed="81"/>
            <rFont val="MS P ゴシック"/>
            <family val="3"/>
            <charset val="128"/>
          </rPr>
          <t>様式2の項目に番号を合わせて下さい
不使用の行は削除してください</t>
        </r>
      </text>
    </comment>
    <comment ref="D16" authorId="0" shapeId="0" xr:uid="{00000000-0006-0000-0400-000005000000}">
      <text>
        <r>
          <rPr>
            <b/>
            <sz val="9"/>
            <color indexed="81"/>
            <rFont val="MS P ゴシック"/>
            <family val="3"/>
            <charset val="128"/>
          </rPr>
          <t>会計マニュアルを参照し、勘定科目・細目を記載して下さい</t>
        </r>
      </text>
    </comment>
    <comment ref="F16" authorId="0" shapeId="0" xr:uid="{00000000-0006-0000-0400-000006000000}">
      <text>
        <r>
          <rPr>
            <b/>
            <sz val="9"/>
            <color indexed="81"/>
            <rFont val="MS P ゴシック"/>
            <family val="3"/>
            <charset val="128"/>
          </rPr>
          <t>摘要欄には、単価・仕様・個数などを詳しく記載して下さい</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2" authorId="0" shapeId="0" xr:uid="{00000000-0006-0000-0500-000001000000}">
      <text>
        <r>
          <rPr>
            <b/>
            <sz val="9"/>
            <color indexed="81"/>
            <rFont val="MS P ゴシック"/>
            <family val="3"/>
            <charset val="128"/>
          </rPr>
          <t>決算前までは「見積企業一覧表」決算時は「請求企業一覧表」を選択してください
見積書がある場合は協議から必要となります。修正、補正、審議、決算でも作成して下さい</t>
        </r>
      </text>
    </comment>
    <comment ref="A6" authorId="0" shapeId="0" xr:uid="{00000000-0006-0000-0500-000002000000}">
      <text>
        <r>
          <rPr>
            <b/>
            <sz val="9"/>
            <color indexed="81"/>
            <rFont val="MS P ゴシック"/>
            <family val="3"/>
            <charset val="128"/>
          </rPr>
          <t>・連番は一事業における全ての様式において共通の番号を使用して下さい
・見積書のPDFデータをリンクして下さい
・決算報告議案では請求書を添付して下さい
　※相見積企業の見積書Noと重複させないで下さい</t>
        </r>
      </text>
    </comment>
    <comment ref="F6" authorId="0" shapeId="0" xr:uid="{00000000-0006-0000-0500-000003000000}">
      <text>
        <r>
          <rPr>
            <b/>
            <sz val="9"/>
            <color indexed="81"/>
            <rFont val="MS P ゴシック"/>
            <family val="3"/>
            <charset val="128"/>
          </rPr>
          <t>年度末12月31日まで有効となっている、または事業終了後2ヶ月以上の期限になっているか</t>
        </r>
      </text>
    </comment>
    <comment ref="G6" authorId="0" shapeId="0" xr:uid="{2A1F3455-8EE7-462C-BCD8-AEE135846DB7}">
      <text>
        <r>
          <rPr>
            <b/>
            <sz val="9"/>
            <color indexed="81"/>
            <rFont val="MS P ゴシック"/>
            <family val="3"/>
            <charset val="128"/>
          </rPr>
          <t>決算前までは支払を予定している日付を記載して下さい
決算時は支払を実施した日付を記載して下さい</t>
        </r>
      </text>
    </comment>
    <comment ref="H6" authorId="0" shapeId="0" xr:uid="{AA1598B8-352F-40B0-BC48-8BE2CAD4515C}">
      <text>
        <r>
          <rPr>
            <b/>
            <sz val="9"/>
            <color indexed="81"/>
            <rFont val="MS P ゴシック"/>
            <family val="3"/>
            <charset val="128"/>
          </rPr>
          <t>見積書、請求書の種別を選択してください
紙:原本が存在するもの。原本提出が必要になります
データ:電子印で作成されているもの。原本提出は不要です</t>
        </r>
      </text>
    </comment>
    <comment ref="I6" authorId="0" shapeId="0" xr:uid="{00000000-0006-0000-0500-000004000000}">
      <text>
        <r>
          <rPr>
            <b/>
            <sz val="9"/>
            <color indexed="81"/>
            <rFont val="MS P ゴシック"/>
            <family val="3"/>
            <charset val="128"/>
          </rPr>
          <t>・連番は一事業における全ての様式において共通の番号を使用して下さい
　※採用企業の見積書Noと重複させないで下さい</t>
        </r>
      </text>
    </comment>
    <comment ref="A7" authorId="0" shapeId="0" xr:uid="{00000000-0006-0000-0500-000005000000}">
      <text>
        <r>
          <rPr>
            <b/>
            <sz val="9"/>
            <color indexed="81"/>
            <rFont val="MS P ゴシック"/>
            <family val="3"/>
            <charset val="128"/>
          </rPr>
          <t>見積/請求NOを入力すると
様式3・様式11・様式15から抽出する関数が組まれています
様式11の反映がされるためには、様式11E4セルの選択がされていることが必須条件となります
様式15の反映がされるためには、様式15E4セルの選択をされていることが必須条件となります
タイトルが「請求企業一覧表」と選択されている場合様式3・15からの数値抽出はされません
様式15E4セルが選択されている場合様式3からの数値抽出はされません
様式3の数値が抽出されない場合は、様式15のE4セルが空欄ではない場合があります</t>
        </r>
      </text>
    </comment>
    <comment ref="C7" authorId="0" shapeId="0" xr:uid="{00000000-0006-0000-0500-000006000000}">
      <text>
        <r>
          <rPr>
            <b/>
            <sz val="9"/>
            <color indexed="81"/>
            <rFont val="MS P ゴシック"/>
            <family val="3"/>
            <charset val="128"/>
          </rPr>
          <t>【例】チラシ作成(○○○○費・○○)
　　　講師謝礼(●●←(講師名))(講師関係費・○○)</t>
        </r>
      </text>
    </comment>
    <comment ref="A31" authorId="0" shapeId="0" xr:uid="{00000000-0006-0000-0500-000007000000}">
      <text>
        <r>
          <rPr>
            <b/>
            <sz val="16"/>
            <color indexed="81"/>
            <rFont val="MS P ゴシック"/>
            <family val="3"/>
            <charset val="128"/>
          </rPr>
          <t>必ず確認すること</t>
        </r>
      </text>
    </comment>
    <comment ref="A34" authorId="0" shapeId="0" xr:uid="{00000000-0006-0000-0500-000008000000}">
      <text>
        <r>
          <rPr>
            <b/>
            <sz val="9"/>
            <color indexed="81"/>
            <rFont val="MS P ゴシック"/>
            <family val="3"/>
            <charset val="128"/>
          </rPr>
          <t xml:space="preserve">1.上記番号と同じ番号を記入する
2.予算議案では見積書の写しを添付する
3.決算報告議案では振込受付書の写しを添付する
</t>
        </r>
      </text>
    </comment>
    <comment ref="F34" authorId="0" shapeId="0" xr:uid="{00000000-0006-0000-0500-000009000000}">
      <text>
        <r>
          <rPr>
            <b/>
            <sz val="9"/>
            <color indexed="81"/>
            <rFont val="MS P ゴシック"/>
            <family val="3"/>
            <charset val="128"/>
          </rPr>
          <t>会計マニュアルを参考に記載すること</t>
        </r>
        <r>
          <rPr>
            <sz val="9"/>
            <color indexed="81"/>
            <rFont val="MS P ゴシック"/>
            <family val="3"/>
            <charset val="128"/>
          </rPr>
          <t xml:space="preserve">
</t>
        </r>
      </text>
    </comment>
    <comment ref="B35" authorId="0" shapeId="0" xr:uid="{00000000-0006-0000-0500-00000A000000}">
      <text>
        <r>
          <rPr>
            <b/>
            <sz val="9"/>
            <color indexed="81"/>
            <rFont val="MS P ゴシック"/>
            <family val="3"/>
            <charset val="128"/>
          </rPr>
          <t>実際に振込をする名義を記載してください</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7" authorId="0" shapeId="0" xr:uid="{4C30940A-8AB7-4E49-A5D8-5AC9634F1F90}">
      <text>
        <r>
          <rPr>
            <b/>
            <sz val="9"/>
            <color indexed="81"/>
            <rFont val="MS P ゴシック"/>
            <family val="3"/>
            <charset val="128"/>
          </rPr>
          <t>協議会の場合は協議会の実情に応じた委員会名に変更してください。</t>
        </r>
      </text>
    </comment>
    <comment ref="J7" authorId="0" shapeId="0" xr:uid="{54C88865-6A66-44D1-B816-CF40EAFFE493}">
      <text>
        <r>
          <rPr>
            <b/>
            <sz val="9"/>
            <color indexed="81"/>
            <rFont val="MS P ゴシック"/>
            <family val="3"/>
            <charset val="128"/>
          </rPr>
          <t>印紙貼付は事務局がおこないます。
（協議会の場合は財特委員長または財政局長）</t>
        </r>
      </text>
    </comment>
    <comment ref="B10" authorId="0" shapeId="0" xr:uid="{B3CEC387-5D03-4DF8-9396-CE4A640A356B}">
      <text>
        <r>
          <rPr>
            <b/>
            <sz val="9"/>
            <color indexed="81"/>
            <rFont val="MS P ゴシック"/>
            <family val="3"/>
            <charset val="128"/>
          </rPr>
          <t>協議会の場合は協議会名に変更してください。</t>
        </r>
      </text>
    </comment>
    <comment ref="E17" authorId="0" shapeId="0" xr:uid="{FFCEBCFB-BB8D-481E-BA2C-D79B0A0D2F82}">
      <text>
        <r>
          <rPr>
            <b/>
            <sz val="9"/>
            <color indexed="81"/>
            <rFont val="MS P ゴシック"/>
            <family val="3"/>
            <charset val="128"/>
          </rPr>
          <t>役務提供地が海外の場合は消費税がかからなくなるため、税抜金額と消費税の記載に注意をしてください。</t>
        </r>
      </text>
    </comment>
    <comment ref="B19" authorId="0" shapeId="0" xr:uid="{00D98B15-9F35-4DAB-B41D-1BB4C759AA04}">
      <text>
        <r>
          <rPr>
            <b/>
            <sz val="9"/>
            <color indexed="81"/>
            <rFont val="MS P ゴシック"/>
            <family val="3"/>
            <charset val="128"/>
          </rPr>
          <t>ドロップダウンリストになっています。いずれかを選択してください。</t>
        </r>
      </text>
    </comment>
    <comment ref="B21" authorId="0" shapeId="0" xr:uid="{D4809CD7-60F0-4202-B89F-02B6231650A6}">
      <text>
        <r>
          <rPr>
            <b/>
            <sz val="9"/>
            <color indexed="81"/>
            <rFont val="MS P ゴシック"/>
            <family val="3"/>
            <charset val="128"/>
          </rPr>
          <t>ドロップダウンリストになっています。いずれかを選択してください。</t>
        </r>
      </text>
    </comment>
    <comment ref="H21" authorId="0" shapeId="0" xr:uid="{E59D2B33-533A-4702-B54E-C9FCBEE42AEA}">
      <text>
        <r>
          <rPr>
            <b/>
            <sz val="9"/>
            <color indexed="81"/>
            <rFont val="MS P ゴシック"/>
            <family val="3"/>
            <charset val="128"/>
          </rPr>
          <t>4.その他の場合の手法を記入してください。</t>
        </r>
      </text>
    </comment>
    <comment ref="B22" authorId="0" shapeId="0" xr:uid="{30AD9726-EFAE-41B6-96F8-F6362EA4772E}">
      <text>
        <r>
          <rPr>
            <b/>
            <sz val="9"/>
            <color indexed="81"/>
            <rFont val="MS P ゴシック"/>
            <family val="3"/>
            <charset val="128"/>
          </rPr>
          <t>ドロップダウンリストになっています。契約種別を選択してください</t>
        </r>
      </text>
    </comment>
    <comment ref="C24" authorId="0" shapeId="0" xr:uid="{712518B3-A70D-4475-B1AB-193C95D506E5}">
      <text>
        <r>
          <rPr>
            <b/>
            <sz val="9"/>
            <color indexed="81"/>
            <rFont val="MS P ゴシック"/>
            <family val="3"/>
            <charset val="128"/>
          </rPr>
          <t>→表からリンクしています。</t>
        </r>
      </text>
    </comment>
    <comment ref="J25" authorId="0" shapeId="0" xr:uid="{58074E8F-AE69-4CEC-A96C-CEED1CF6970A}">
      <text>
        <r>
          <rPr>
            <b/>
            <sz val="9"/>
            <color indexed="81"/>
            <rFont val="MS P ゴシック"/>
            <family val="3"/>
            <charset val="128"/>
          </rPr>
          <t>消費税込支払金額－消費税、の金額を必ず入れてください。</t>
        </r>
      </text>
    </comment>
    <comment ref="I26" authorId="0" shapeId="0" xr:uid="{DD96389C-C58A-4B7B-9F2E-4E93CD122B84}">
      <text>
        <r>
          <rPr>
            <b/>
            <sz val="9"/>
            <color indexed="81"/>
            <rFont val="MS P ゴシック"/>
            <family val="3"/>
            <charset val="128"/>
          </rPr>
          <t>原則として10％と記載してください。</t>
        </r>
      </text>
    </comment>
    <comment ref="D30" authorId="0" shapeId="0" xr:uid="{D1563AF2-2E52-4DF8-B44A-FCA100CB0C57}">
      <text>
        <r>
          <rPr>
            <b/>
            <sz val="9"/>
            <color indexed="81"/>
            <rFont val="MS P ゴシック"/>
            <family val="3"/>
            <charset val="128"/>
          </rPr>
          <t>ドロップダウンリストになっています。いずれかを選択してください。</t>
        </r>
      </text>
    </comment>
    <comment ref="D32" authorId="0" shapeId="0" xr:uid="{7AF59590-FEE2-4F9F-8265-435156FBD525}">
      <text>
        <r>
          <rPr>
            <b/>
            <sz val="9"/>
            <color indexed="81"/>
            <rFont val="MS P ゴシック"/>
            <family val="3"/>
            <charset val="128"/>
          </rPr>
          <t>ドロップダウンリストになっています。いずれかを選択してください。</t>
        </r>
      </text>
    </comment>
    <comment ref="D38" authorId="0" shapeId="0" xr:uid="{78A1946A-B147-4E9E-955D-4A54F1916224}">
      <text>
        <r>
          <rPr>
            <b/>
            <sz val="9"/>
            <color indexed="81"/>
            <rFont val="MS P ゴシック"/>
            <family val="3"/>
            <charset val="128"/>
          </rPr>
          <t>※重要：契約が個人であり、かつ年間の講師への支払額が50,000円を超える場合は、様式6（別表）に従い、講師よりマイナンバーを提出いただく必要があります。</t>
        </r>
      </text>
    </comment>
    <comment ref="D41" authorId="0" shapeId="0" xr:uid="{E0C0AAD2-B26A-4D5B-ADBF-E6CE5793F188}">
      <text>
        <r>
          <rPr>
            <b/>
            <sz val="9"/>
            <color indexed="81"/>
            <rFont val="MS P ゴシック"/>
            <family val="3"/>
            <charset val="128"/>
          </rPr>
          <t>契約が法人であれば振込口座も法人であることを確認します。</t>
        </r>
      </text>
    </comment>
    <comment ref="E44" authorId="0" shapeId="0" xr:uid="{CC750730-038D-44C2-B893-F8237EA41B89}">
      <text>
        <r>
          <rPr>
            <b/>
            <sz val="9"/>
            <color indexed="81"/>
            <rFont val="MS P ゴシック"/>
            <family val="3"/>
            <charset val="128"/>
          </rPr>
          <t>ドロップダウンリストになっています。いずれかを選択してください。</t>
        </r>
      </text>
    </comment>
    <comment ref="C115" authorId="0" shapeId="0" xr:uid="{763F9D15-65A4-4794-B115-1CFCB4E5C90B}">
      <text>
        <r>
          <rPr>
            <b/>
            <sz val="9"/>
            <color indexed="81"/>
            <rFont val="MS P ゴシック"/>
            <family val="3"/>
            <charset val="128"/>
          </rPr>
          <t xml:space="preserve">※各注意書きにつきましては、契約者が同意できない場合、当該条項に二重線をひき、訂正印を押すことで削除できます。その際、二重線で削除後の文章が、しっかりと意味が通じるものであるかどうかをご確認ください。 </t>
        </r>
        <r>
          <rPr>
            <b/>
            <u/>
            <sz val="9"/>
            <color indexed="81"/>
            <rFont val="MS P ゴシック"/>
            <family val="3"/>
            <charset val="128"/>
          </rPr>
          <t>※訂正のルールも記載した方が良い</t>
        </r>
      </text>
    </comment>
    <comment ref="D120" authorId="0" shapeId="0" xr:uid="{4D0C55E7-936E-43A8-B8E1-0CEB5CE8E097}">
      <text>
        <r>
          <rPr>
            <b/>
            <u/>
            <sz val="9"/>
            <color indexed="81"/>
            <rFont val="MS P ゴシック"/>
            <family val="3"/>
            <charset val="128"/>
          </rPr>
          <t>法人契約では法人の記名押印（電子印も可）を、個人契約では自署による署名捺印をもらってください。</t>
        </r>
      </text>
    </comment>
    <comment ref="D122" authorId="0" shapeId="0" xr:uid="{F7FDF706-EE93-4EAC-92F7-3E5B7B5B176B}">
      <text>
        <r>
          <rPr>
            <b/>
            <sz val="9"/>
            <color indexed="81"/>
            <rFont val="MS P ゴシック"/>
            <family val="3"/>
            <charset val="128"/>
          </rPr>
          <t>相手方法人の登録番号を記入してください。
相手方が登録事業者でない場合は「無」と記入し、消費税計算シート（様式13）にて特別の作業をしてください。</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6" authorId="0" shapeId="0" xr:uid="{00000000-0006-0000-0700-000001000000}">
      <text>
        <r>
          <rPr>
            <b/>
            <sz val="9"/>
            <color indexed="81"/>
            <rFont val="MS P ゴシック"/>
            <family val="3"/>
            <charset val="128"/>
          </rPr>
          <t>上程委員会が独自に連番したものを記入して下さい
また、連番は一事業における全ての様式において共通の番号を使用して下さい</t>
        </r>
      </text>
    </comment>
    <comment ref="B8" authorId="0" shapeId="0" xr:uid="{00000000-0006-0000-0700-000002000000}">
      <text>
        <r>
          <rPr>
            <b/>
            <sz val="9"/>
            <color indexed="81"/>
            <rFont val="MS P ゴシック"/>
            <family val="3"/>
            <charset val="128"/>
          </rPr>
          <t>・該当する支出科目のみ使用し空欄(段落含む)を作らない，行削除する
・金額には3桁ごとのカンマ(,)が打たれている</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9" authorId="0" shapeId="0" xr:uid="{00000000-0006-0000-0800-000001000000}">
      <text>
        <r>
          <rPr>
            <b/>
            <sz val="9"/>
            <color indexed="81"/>
            <rFont val="MS P ゴシック"/>
            <family val="3"/>
            <charset val="128"/>
          </rPr>
          <t>・「会場等を無償提供いただく場合」など
協賛がいただけなくなった場合に、「事業そのものが成立しないような物品」については、別途「様式9」も合わせて取得してください。</t>
        </r>
      </text>
    </comment>
    <comment ref="A10" authorId="0" shapeId="0" xr:uid="{A07C13D4-C655-4015-9925-86E4EC8A030A}">
      <text>
        <r>
          <rPr>
            <b/>
            <sz val="9"/>
            <color indexed="81"/>
            <rFont val="MS P ゴシック"/>
            <family val="3"/>
            <charset val="128"/>
          </rPr>
          <t>広告協賛の覚書、寄付申出書のリンクを貼ってください。</t>
        </r>
        <r>
          <rPr>
            <sz val="9"/>
            <color indexed="81"/>
            <rFont val="MS P ゴシック"/>
            <family val="3"/>
            <charset val="128"/>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2" authorId="0" shapeId="0" xr:uid="{D1F662A1-7CBD-4C9B-A36D-CFC145772409}">
      <text>
        <r>
          <rPr>
            <b/>
            <sz val="9"/>
            <color indexed="81"/>
            <rFont val="MS P ゴシック"/>
            <family val="3"/>
            <charset val="128"/>
          </rPr>
          <t>できる限り捨印を取得するようにして下さい</t>
        </r>
      </text>
    </comment>
    <comment ref="J4" authorId="0" shapeId="0" xr:uid="{00000000-0006-0000-0900-000001000000}">
      <text>
        <r>
          <rPr>
            <b/>
            <sz val="9"/>
            <color indexed="81"/>
            <rFont val="MS P ゴシック"/>
            <family val="3"/>
            <charset val="128"/>
          </rPr>
          <t>印紙貼付は事務局がおこないます。
（協議会の場合は財特委員長または財政局長）</t>
        </r>
      </text>
    </comment>
    <comment ref="A7" authorId="0" shapeId="0" xr:uid="{00000000-0006-0000-0900-000002000000}">
      <text>
        <r>
          <rPr>
            <b/>
            <sz val="9"/>
            <color indexed="81"/>
            <rFont val="MS P ゴシック"/>
            <family val="3"/>
            <charset val="128"/>
          </rPr>
          <t>「甲」の名前は必ず入れておいてください。</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2" authorId="0" shapeId="0" xr:uid="{00000000-0006-0000-0A00-000001000000}">
      <text>
        <r>
          <rPr>
            <b/>
            <sz val="9"/>
            <color indexed="81"/>
            <rFont val="MS P ゴシック"/>
            <family val="3"/>
            <charset val="128"/>
          </rPr>
          <t>従前までは5万円以下の寄付（協賛）の場合に使用可能としていたが、今後は、寄付についてはすべてこの書式を使用すること。</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2" authorId="0" shapeId="0" xr:uid="{00000000-0006-0000-0B00-000001000000}">
      <text>
        <r>
          <rPr>
            <b/>
            <sz val="9"/>
            <color indexed="81"/>
            <rFont val="MS P ゴシック"/>
            <family val="3"/>
            <charset val="128"/>
          </rPr>
          <t>＜記入注意点＞
・事業計画収支予算書（様式11）と同じ
予算額（修正・補正予算）－決算額＝差異
（計算式はいれてあります）
・マイナス時は、△表記となること
（自動表記にしてあります）</t>
        </r>
      </text>
    </comment>
    <comment ref="B4" authorId="0" shapeId="0" xr:uid="{00000000-0006-0000-0B00-000002000000}">
      <text>
        <r>
          <rPr>
            <b/>
            <sz val="9"/>
            <color indexed="81"/>
            <rFont val="MS P ゴシック"/>
            <family val="3"/>
            <charset val="128"/>
          </rPr>
          <t xml:space="preserve">上程議案の事業名称を記入して下さい
</t>
        </r>
      </text>
    </comment>
    <comment ref="D31" authorId="0" shapeId="0" xr:uid="{00000000-0006-0000-0B00-000003000000}">
      <text>
        <r>
          <rPr>
            <b/>
            <sz val="9"/>
            <color indexed="81"/>
            <rFont val="MS P ゴシック"/>
            <family val="3"/>
            <charset val="128"/>
          </rPr>
          <t>決算時には予備費は発生しません</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2" authorId="0" shapeId="0" xr:uid="{00000000-0006-0000-0C00-000001000000}">
      <text>
        <r>
          <rPr>
            <b/>
            <sz val="9"/>
            <color indexed="81"/>
            <rFont val="MS P ゴシック"/>
            <family val="3"/>
            <charset val="128"/>
          </rPr>
          <t>上程議案の事業名称を記入して下さい</t>
        </r>
      </text>
    </comment>
    <comment ref="E4" authorId="0" shapeId="0" xr:uid="{00000000-0006-0000-0C00-000002000000}">
      <text>
        <r>
          <rPr>
            <b/>
            <sz val="9"/>
            <color indexed="81"/>
            <rFont val="MS P ゴシック"/>
            <family val="3"/>
            <charset val="128"/>
          </rPr>
          <t>（決算用）を選択してください。
様式4はこちらのシート内容を抽出します</t>
        </r>
      </text>
    </comment>
    <comment ref="H5" authorId="0" shapeId="0" xr:uid="{00000000-0006-0000-0C00-000003000000}">
      <text>
        <r>
          <rPr>
            <b/>
            <sz val="12"/>
            <color indexed="81"/>
            <rFont val="MS P ゴシック"/>
            <family val="3"/>
            <charset val="128"/>
          </rPr>
          <t>&lt;重要&gt;
様式3・15からのコピーペーストは数式破損がありえますのでご注意ください</t>
        </r>
      </text>
    </comment>
    <comment ref="B9" authorId="0" shapeId="0" xr:uid="{00000000-0006-0000-0C00-000004000000}">
      <text>
        <r>
          <rPr>
            <b/>
            <sz val="9"/>
            <color indexed="81"/>
            <rFont val="MS P ゴシック"/>
            <family val="3"/>
            <charset val="128"/>
          </rPr>
          <t>様式14の項目に番号をあわせて下さい</t>
        </r>
      </text>
    </comment>
    <comment ref="G11" authorId="0" shapeId="0" xr:uid="{00000000-0006-0000-0C00-000005000000}">
      <text>
        <r>
          <rPr>
            <b/>
            <sz val="9"/>
            <color indexed="81"/>
            <rFont val="MS P ゴシック"/>
            <family val="3"/>
            <charset val="128"/>
          </rPr>
          <t>予算額（修正・補正予算）-決算額=差異
（計算式はいれてあります）
マイナス時の表記は△でお願いします
（自動表記するようにしてあります）</t>
        </r>
      </text>
    </comment>
    <comment ref="J15" authorId="0" shapeId="0" xr:uid="{00000000-0006-0000-0C00-000006000000}">
      <text>
        <r>
          <rPr>
            <b/>
            <sz val="9"/>
            <color indexed="81"/>
            <rFont val="MS P ゴシック"/>
            <family val="3"/>
            <charset val="128"/>
          </rPr>
          <t>1.上程委員会が独自に連番した請求書No.を記入すること
2.連番は一事業における全ての様式において共通の番号とする
3.請求書の写しを添付する</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4" authorId="0" shapeId="0" xr:uid="{00000000-0006-0000-0D00-000001000000}">
      <text>
        <r>
          <rPr>
            <b/>
            <sz val="9"/>
            <color indexed="81"/>
            <rFont val="MS P ゴシック"/>
            <family val="3"/>
            <charset val="128"/>
          </rPr>
          <t>・上程議案の事業名称を記入して下さい
※議案名は記入しないで下さい</t>
        </r>
      </text>
    </comment>
    <comment ref="G4" authorId="0" shapeId="0" xr:uid="{00000000-0006-0000-0D00-000002000000}">
      <text>
        <r>
          <rPr>
            <b/>
            <sz val="9"/>
            <color indexed="81"/>
            <rFont val="ＭＳ Ｐゴシック"/>
            <family val="3"/>
            <charset val="128"/>
          </rPr>
          <t>・「第〇回支払申請」部分は
事務局への支払申請時は記入し、決算上程時は削除して下さい</t>
        </r>
      </text>
    </comment>
    <comment ref="F5" authorId="0" shapeId="0" xr:uid="{00000000-0006-0000-0D00-000003000000}">
      <text>
        <r>
          <rPr>
            <b/>
            <sz val="9"/>
            <color indexed="81"/>
            <rFont val="MS P ゴシック"/>
            <family val="3"/>
            <charset val="128"/>
          </rPr>
          <t>予算額（修正予算額）－決算額（承認済予算額）＝差異
（計算式はいれてあります）
マイナス時の表記は△でお願いします。
（自動表記するようにしてあります）
＊予備費の差異発生理由は記載不要</t>
        </r>
      </text>
    </comment>
    <comment ref="D7" authorId="0" shapeId="0" xr:uid="{00000000-0006-0000-0D00-000004000000}">
      <text>
        <r>
          <rPr>
            <b/>
            <sz val="9"/>
            <color indexed="81"/>
            <rFont val="MS P ゴシック"/>
            <family val="3"/>
            <charset val="128"/>
          </rPr>
          <t>修正・補正予算時に使用する時は、
「修正・補正予算額」に訂正してください</t>
        </r>
      </text>
    </comment>
    <comment ref="E7" authorId="0" shapeId="0" xr:uid="{00000000-0006-0000-0D00-000005000000}">
      <text>
        <r>
          <rPr>
            <b/>
            <sz val="9"/>
            <color indexed="81"/>
            <rFont val="MS P ゴシック"/>
            <family val="3"/>
            <charset val="128"/>
          </rPr>
          <t>修正・補正予算時に使用する時は承認済予算額に訂正してください</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19" authorId="0" shapeId="0" xr:uid="{5A72B74E-231C-4E8C-96B0-15C514A7E0AA}">
      <text>
        <r>
          <rPr>
            <b/>
            <sz val="9"/>
            <color indexed="81"/>
            <rFont val="MS P ゴシック"/>
            <family val="3"/>
            <charset val="128"/>
          </rPr>
          <t>講師依頼承諾書で依頼した講師の登録番号が「無」の場合、こちらの行にご記載ください。</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F00-000001000000}">
      <text>
        <r>
          <rPr>
            <b/>
            <sz val="14"/>
            <color indexed="81"/>
            <rFont val="MS P ゴシック"/>
            <family val="3"/>
            <charset val="128"/>
          </rPr>
          <t xml:space="preserve">様式3から数値が入る様に関数が組まれています。
</t>
        </r>
        <r>
          <rPr>
            <b/>
            <sz val="9"/>
            <color indexed="81"/>
            <rFont val="MS P ゴシック"/>
            <family val="3"/>
            <charset val="128"/>
          </rPr>
          <t>極力直入力はせず間違いがないかの確認をするようにしてください</t>
        </r>
      </text>
    </comment>
    <comment ref="A2" authorId="0" shapeId="0" xr:uid="{00000000-0006-0000-0F00-000002000000}">
      <text>
        <r>
          <rPr>
            <b/>
            <sz val="9"/>
            <color indexed="81"/>
            <rFont val="MS P ゴシック"/>
            <family val="3"/>
            <charset val="128"/>
          </rPr>
          <t>修正か補正を選択してください。
修正予算・・・事業実施前
補正予算・・・事業実施後</t>
        </r>
      </text>
    </comment>
    <comment ref="C6" authorId="0" shapeId="0" xr:uid="{00000000-0006-0000-0F00-000003000000}">
      <text>
        <r>
          <rPr>
            <b/>
            <sz val="9"/>
            <color indexed="81"/>
            <rFont val="MS P ゴシック"/>
            <family val="3"/>
            <charset val="128"/>
          </rPr>
          <t>修正か補正を選択してください。
修正予算・・・事業実施前
補正予算・・・事業実施後</t>
        </r>
      </text>
    </comment>
    <comment ref="D7" authorId="0" shapeId="0" xr:uid="{00000000-0006-0000-0F00-000004000000}">
      <text>
        <r>
          <rPr>
            <b/>
            <sz val="9"/>
            <color indexed="81"/>
            <rFont val="MS P ゴシック"/>
            <family val="3"/>
            <charset val="128"/>
          </rPr>
          <t>＜記入注意点＞
事業計画収支予算書と同じ
・修正・補正予算額－承認済予算額＝差異
（計算式はいれてあります）
・マイナス時の表記は△でお願いします。
（自動表記にしてあります）</t>
        </r>
      </text>
    </comment>
    <comment ref="F31" authorId="0" shapeId="0" xr:uid="{00000000-0006-0000-0F00-000005000000}">
      <text>
        <r>
          <rPr>
            <b/>
            <sz val="9"/>
            <color indexed="81"/>
            <rFont val="MS P ゴシック"/>
            <family val="3"/>
            <charset val="128"/>
          </rPr>
          <t>・差額を予備費で調整するため、
修正時は5%を越えることもある
・予備費%を小数点第2位まで記載すること</t>
        </r>
      </text>
    </comment>
    <comment ref="C33" authorId="0" shapeId="0" xr:uid="{00000000-0006-0000-0F00-000006000000}">
      <text>
        <r>
          <rPr>
            <b/>
            <sz val="9"/>
            <color indexed="81"/>
            <rFont val="MS P ゴシック"/>
            <family val="3"/>
            <charset val="128"/>
          </rPr>
          <t>0になっているか確認して下さい</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E4" authorId="0" shapeId="0" xr:uid="{00000000-0006-0000-1000-000001000000}">
      <text>
        <r>
          <rPr>
            <b/>
            <sz val="9"/>
            <color indexed="81"/>
            <rFont val="MS P ゴシック"/>
            <family val="3"/>
            <charset val="128"/>
          </rPr>
          <t>修正か補正を選択してください。
修正予算・・・事業実施前
補正予算・・・事業実施後</t>
        </r>
      </text>
    </comment>
    <comment ref="G5" authorId="0" shapeId="0" xr:uid="{00000000-0006-0000-1000-000002000000}">
      <text>
        <r>
          <rPr>
            <b/>
            <sz val="9"/>
            <color indexed="81"/>
            <rFont val="MS P ゴシック"/>
            <family val="3"/>
            <charset val="128"/>
          </rPr>
          <t>修正か補正を選択してください。
修正予算・・・事業実施前
補正予算・・・事業実施後</t>
        </r>
      </text>
    </comment>
    <comment ref="H5" authorId="0" shapeId="0" xr:uid="{00000000-0006-0000-1000-000003000000}">
      <text>
        <r>
          <rPr>
            <b/>
            <sz val="12"/>
            <color indexed="81"/>
            <rFont val="MS P ゴシック"/>
            <family val="3"/>
            <charset val="128"/>
          </rPr>
          <t>&lt;重要&gt;
様式3からのコピーペーストは数式破損がありえますのでご注意ください</t>
        </r>
      </text>
    </comment>
    <comment ref="B9" authorId="0" shapeId="0" xr:uid="{00000000-0006-0000-1000-000004000000}">
      <text>
        <r>
          <rPr>
            <b/>
            <sz val="9"/>
            <color indexed="81"/>
            <rFont val="MS P ゴシック"/>
            <family val="3"/>
            <charset val="128"/>
          </rPr>
          <t>様式14の項目に番号をあわせて下さい</t>
        </r>
      </text>
    </comment>
    <comment ref="B15" authorId="0" shapeId="0" xr:uid="{00000000-0006-0000-1000-000007000000}">
      <text>
        <r>
          <rPr>
            <b/>
            <sz val="9"/>
            <color indexed="81"/>
            <rFont val="MS P ゴシック"/>
            <family val="3"/>
            <charset val="128"/>
          </rPr>
          <t>様式14の項目に番号を合わせて下さい
不使用の行は削除してください</t>
        </r>
      </text>
    </comment>
    <comment ref="D15" authorId="0" shapeId="0" xr:uid="{00000000-0006-0000-1000-000008000000}">
      <text>
        <r>
          <rPr>
            <b/>
            <sz val="9"/>
            <color indexed="81"/>
            <rFont val="MS P ゴシック"/>
            <family val="3"/>
            <charset val="128"/>
          </rPr>
          <t>会計マニュアルを参照し、勘定科目・細目を記載して下さい</t>
        </r>
      </text>
    </comment>
    <comment ref="I15" authorId="0" shapeId="0" xr:uid="{00000000-0006-0000-1000-000009000000}">
      <text>
        <r>
          <rPr>
            <b/>
            <sz val="9"/>
            <color indexed="81"/>
            <rFont val="MS P ゴシック"/>
            <family val="3"/>
            <charset val="128"/>
          </rPr>
          <t>修正・補正予算額－承認済予算額＝差異
（計算式はいれてあります）
マイナス時の表記は△でお願いします
（自動表記するようにしてあります）</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00000000-0006-0000-1100-000001000000}">
      <text>
        <r>
          <rPr>
            <b/>
            <sz val="9"/>
            <color indexed="81"/>
            <rFont val="MS P ゴシック"/>
            <family val="3"/>
            <charset val="128"/>
          </rPr>
          <t>上程議案の事業名称を記入して下さい</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8DD1F622-E44C-466C-9EB3-578BE8F37B3B}">
      <text>
        <r>
          <rPr>
            <b/>
            <sz val="9"/>
            <color indexed="81"/>
            <rFont val="MS P ゴシック"/>
            <family val="3"/>
            <charset val="128"/>
          </rPr>
          <t>上程議案の事業名称を記入して下さい</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F0C7F88D-598B-427C-AD39-1C1EBD12934E}">
      <text>
        <r>
          <rPr>
            <b/>
            <sz val="9"/>
            <color indexed="81"/>
            <rFont val="MS P ゴシック"/>
            <family val="3"/>
            <charset val="128"/>
          </rPr>
          <t>上程議案の事業名称を記入して下さい</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6591A13F-6856-4BA1-9D0F-75EA32872514}">
      <text>
        <r>
          <rPr>
            <b/>
            <sz val="9"/>
            <color indexed="81"/>
            <rFont val="MS P ゴシック"/>
            <family val="3"/>
            <charset val="128"/>
          </rPr>
          <t>上程議案の事業名称を記入して下さい</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264C6279-F78D-4125-A329-4413693B977D}">
      <text>
        <r>
          <rPr>
            <b/>
            <sz val="9"/>
            <color indexed="81"/>
            <rFont val="MS P ゴシック"/>
            <family val="3"/>
            <charset val="128"/>
          </rPr>
          <t>上程議案の事業名称を記入して下さい</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8DC705E6-2AE8-4F9D-9C9A-73360111D08A}">
      <text>
        <r>
          <rPr>
            <b/>
            <sz val="9"/>
            <color indexed="81"/>
            <rFont val="MS P ゴシック"/>
            <family val="3"/>
            <charset val="128"/>
          </rPr>
          <t>上程議案の事業名称を記入して下さい</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5CDA7AAD-7DF3-47C2-8E55-6384C4E62EA5}">
      <text>
        <r>
          <rPr>
            <b/>
            <sz val="9"/>
            <color indexed="81"/>
            <rFont val="MS P ゴシック"/>
            <family val="3"/>
            <charset val="128"/>
          </rPr>
          <t>上程議案の事業名称を記入して下さい</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16" authorId="0" shapeId="0" xr:uid="{00000000-0006-0000-1300-000001000000}">
      <text>
        <r>
          <rPr>
            <b/>
            <sz val="9"/>
            <color indexed="81"/>
            <rFont val="MS P ゴシック"/>
            <family val="3"/>
            <charset val="128"/>
          </rPr>
          <t>捺印欄：
協議会の場合は、協議会印
日本JCの事業の場合は、議長・委員長印</t>
        </r>
      </text>
    </comment>
    <comment ref="B17" authorId="0" shapeId="0" xr:uid="{00000000-0006-0000-1300-000002000000}">
      <text>
        <r>
          <rPr>
            <b/>
            <sz val="9"/>
            <color indexed="81"/>
            <rFont val="MS P ゴシック"/>
            <family val="3"/>
            <charset val="128"/>
          </rPr>
          <t>役職名欄：プルダウンより選択
地区協議会会長／ブロック協議会会長／会議議長／委員会委員長</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13" authorId="0" shapeId="0" xr:uid="{00000000-0006-0000-1400-000001000000}">
      <text>
        <r>
          <rPr>
            <b/>
            <sz val="9"/>
            <color indexed="81"/>
            <rFont val="MS P ゴシック"/>
            <family val="3"/>
            <charset val="128"/>
          </rPr>
          <t>捺印欄：協議会の場合は、協議会印
日本JCの事業の場合は、議長・委員長印</t>
        </r>
      </text>
    </comment>
    <comment ref="B14" authorId="0" shapeId="0" xr:uid="{00000000-0006-0000-1400-000002000000}">
      <text>
        <r>
          <rPr>
            <b/>
            <sz val="9"/>
            <color indexed="81"/>
            <rFont val="MS P ゴシック"/>
            <family val="3"/>
            <charset val="128"/>
          </rPr>
          <t>役職名欄：プルダウンより選択
地区協議会会長／ブロック協議会会長／会議議長／委員会委員長</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3" authorId="0" shapeId="0" xr:uid="{00000000-0006-0000-1500-000001000000}">
      <text>
        <r>
          <rPr>
            <b/>
            <sz val="9"/>
            <color indexed="81"/>
            <rFont val="MS P ゴシック"/>
            <family val="3"/>
            <charset val="128"/>
          </rPr>
          <t>協議会の場合は、「協議会名」を挿入ください。その他、管理状況に合せて適宜編集していただいて構いません</t>
        </r>
      </text>
    </comment>
    <comment ref="F33" authorId="0" shapeId="0" xr:uid="{00000000-0006-0000-1500-000002000000}">
      <text>
        <r>
          <rPr>
            <b/>
            <sz val="9"/>
            <color indexed="81"/>
            <rFont val="MS P ゴシック"/>
            <family val="3"/>
            <charset val="128"/>
          </rPr>
          <t>行数が足りない場合は、編集して追加してください。複数ページになる場合は、ページ毎に小計欄を挿入する等、工夫して台帳を作成ください</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4" authorId="0" shapeId="0" xr:uid="{00000000-0006-0000-1600-000001000000}">
      <text>
        <r>
          <rPr>
            <b/>
            <sz val="9"/>
            <color indexed="81"/>
            <rFont val="MS P ゴシック"/>
            <family val="3"/>
            <charset val="128"/>
          </rPr>
          <t>協議会の場合は運営専務に変更してください</t>
        </r>
      </text>
    </comment>
    <comment ref="J6" authorId="0" shapeId="0" xr:uid="{00000000-0006-0000-1600-000002000000}">
      <text>
        <r>
          <rPr>
            <b/>
            <sz val="9"/>
            <color indexed="81"/>
            <rFont val="MS P ゴシック"/>
            <family val="3"/>
            <charset val="128"/>
          </rPr>
          <t>協議会の場合は協議会の実情に応じた副会長名、委員会名に変更してください</t>
        </r>
      </text>
    </comment>
    <comment ref="N7" authorId="0" shapeId="0" xr:uid="{00000000-0006-0000-1600-000003000000}">
      <text>
        <r>
          <rPr>
            <b/>
            <sz val="9"/>
            <color indexed="81"/>
            <rFont val="MS P ゴシック"/>
            <family val="3"/>
            <charset val="128"/>
          </rPr>
          <t>電子印も可</t>
        </r>
      </text>
    </comment>
    <comment ref="B15" authorId="0" shapeId="0" xr:uid="{00000000-0006-0000-1600-000004000000}">
      <text>
        <r>
          <rPr>
            <b/>
            <sz val="9"/>
            <color indexed="81"/>
            <rFont val="MS P ゴシック"/>
            <family val="3"/>
            <charset val="128"/>
          </rPr>
          <t>支払先名称及び口座名義を正確に記載
但し支払先名称と同じ場合記載不要</t>
        </r>
      </text>
    </comment>
    <comment ref="C28" authorId="0" shapeId="0" xr:uid="{00000000-0006-0000-1600-000005000000}">
      <text>
        <r>
          <rPr>
            <b/>
            <sz val="9"/>
            <color indexed="81"/>
            <rFont val="MS P ゴシック"/>
            <family val="3"/>
            <charset val="128"/>
          </rPr>
          <t>必ず振込手数料を支払先ごとに記載してください。
（合算計上不可）</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4" authorId="0" shapeId="0" xr:uid="{00000000-0006-0000-1700-000001000000}">
      <text>
        <r>
          <rPr>
            <b/>
            <sz val="9"/>
            <color indexed="81"/>
            <rFont val="MS P ゴシック"/>
            <family val="3"/>
            <charset val="128"/>
          </rPr>
          <t>協議会の場合は運営専務に変更してください</t>
        </r>
      </text>
    </comment>
    <comment ref="H6" authorId="0" shapeId="0" xr:uid="{00000000-0006-0000-1700-000002000000}">
      <text>
        <r>
          <rPr>
            <b/>
            <sz val="9"/>
            <color indexed="81"/>
            <rFont val="MS P ゴシック"/>
            <family val="3"/>
            <charset val="128"/>
          </rPr>
          <t>協議会の場合は協議会の実情に応じた副会長名、委員会名に変更してください</t>
        </r>
      </text>
    </comment>
    <comment ref="L7" authorId="0" shapeId="0" xr:uid="{00000000-0006-0000-1700-000003000000}">
      <text>
        <r>
          <rPr>
            <b/>
            <sz val="9"/>
            <color indexed="81"/>
            <rFont val="ＭＳ Ｐゴシック"/>
            <family val="3"/>
            <charset val="128"/>
          </rPr>
          <t>電子印も可</t>
        </r>
      </text>
    </comment>
    <comment ref="B13" authorId="0" shapeId="0" xr:uid="{00000000-0006-0000-1700-000004000000}">
      <text>
        <r>
          <rPr>
            <b/>
            <sz val="9"/>
            <color indexed="81"/>
            <rFont val="MS P ゴシック"/>
            <family val="3"/>
            <charset val="128"/>
          </rPr>
          <t>上程議案の事業名称を記入して下さい</t>
        </r>
      </text>
    </comment>
    <comment ref="B14" authorId="0" shapeId="0" xr:uid="{00000000-0006-0000-1700-000005000000}">
      <text>
        <r>
          <rPr>
            <b/>
            <sz val="9"/>
            <color indexed="81"/>
            <rFont val="MS P ゴシック"/>
            <family val="3"/>
            <charset val="128"/>
          </rPr>
          <t>委員長管理口座を記載
委員会会計口座は不可</t>
        </r>
      </text>
    </comment>
    <comment ref="D25" authorId="0" shapeId="0" xr:uid="{00000000-0006-0000-1700-000006000000}">
      <text>
        <r>
          <rPr>
            <b/>
            <sz val="9"/>
            <color indexed="81"/>
            <rFont val="MS P ゴシック"/>
            <family val="3"/>
            <charset val="128"/>
          </rPr>
          <t>必ず振込手数料を記載してください</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4" authorId="0" shapeId="0" xr:uid="{00000000-0006-0000-1800-000001000000}">
      <text>
        <r>
          <rPr>
            <b/>
            <sz val="9"/>
            <color indexed="81"/>
            <rFont val="MS P ゴシック"/>
            <family val="3"/>
            <charset val="128"/>
          </rPr>
          <t>協議会の場合は運営専務に変更してください</t>
        </r>
      </text>
    </comment>
    <comment ref="F6" authorId="0" shapeId="0" xr:uid="{00000000-0006-0000-1800-000002000000}">
      <text>
        <r>
          <rPr>
            <b/>
            <sz val="9"/>
            <color indexed="81"/>
            <rFont val="MS P ゴシック"/>
            <family val="3"/>
            <charset val="128"/>
          </rPr>
          <t>協議会の場合は協議会の実情に応じた副会長名、委員会名に変更して下さい</t>
        </r>
      </text>
    </comment>
    <comment ref="J7" authorId="0" shapeId="0" xr:uid="{00000000-0006-0000-1800-000003000000}">
      <text>
        <r>
          <rPr>
            <b/>
            <sz val="9"/>
            <color indexed="81"/>
            <rFont val="ＭＳ Ｐゴシック"/>
            <family val="3"/>
            <charset val="128"/>
          </rPr>
          <t>電子印も可</t>
        </r>
      </text>
    </comment>
    <comment ref="B13" authorId="0" shapeId="0" xr:uid="{00000000-0006-0000-1800-000004000000}">
      <text>
        <r>
          <rPr>
            <b/>
            <sz val="9"/>
            <color indexed="81"/>
            <rFont val="MS P ゴシック"/>
            <family val="3"/>
            <charset val="128"/>
          </rPr>
          <t>上程議案の事業名称を記入して下さい</t>
        </r>
      </text>
    </comment>
    <comment ref="B14" authorId="0" shapeId="0" xr:uid="{00000000-0006-0000-1800-000005000000}">
      <text>
        <r>
          <rPr>
            <b/>
            <sz val="9"/>
            <color indexed="81"/>
            <rFont val="MS P ゴシック"/>
            <family val="3"/>
            <charset val="128"/>
          </rPr>
          <t>委員長管理口座を記載
委員会会計口座は不可</t>
        </r>
      </text>
    </comment>
    <comment ref="C25" authorId="0" shapeId="0" xr:uid="{00000000-0006-0000-1800-000006000000}">
      <text>
        <r>
          <rPr>
            <b/>
            <sz val="9"/>
            <color indexed="81"/>
            <rFont val="MS P ゴシック"/>
            <family val="3"/>
            <charset val="128"/>
          </rPr>
          <t>必ず振込手数料を記載してください</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6" authorId="0" shapeId="0" xr:uid="{00000000-0006-0000-1900-000001000000}">
      <text>
        <r>
          <rPr>
            <b/>
            <sz val="9"/>
            <color indexed="81"/>
            <rFont val="MS P ゴシック"/>
            <family val="3"/>
            <charset val="128"/>
          </rPr>
          <t>協議会の場合は協議会の実情に応じた副会長名、委員会名に変更して下さい
様式34には担当常任理事の押印不要</t>
        </r>
      </text>
    </comment>
    <comment ref="E30" authorId="0" shapeId="0" xr:uid="{00000000-0006-0000-1900-000002000000}">
      <text>
        <r>
          <rPr>
            <b/>
            <sz val="9"/>
            <color indexed="81"/>
            <rFont val="MS P ゴシック"/>
            <family val="3"/>
            <charset val="128"/>
          </rPr>
          <t>(B)の費用計は支払申請書
（様式31）の支払合計額と
　同額になる</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5" authorId="0" shapeId="0" xr:uid="{00000000-0006-0000-2500-000001000000}">
      <text>
        <r>
          <rPr>
            <b/>
            <sz val="9"/>
            <color indexed="81"/>
            <rFont val="MS P ゴシック"/>
            <family val="3"/>
            <charset val="128"/>
          </rPr>
          <t>必要数量単価を記載してください。
その上でPDF化して、
様式4にリンクをしてください</t>
        </r>
      </text>
    </comment>
  </commentList>
</comments>
</file>

<file path=xl/sharedStrings.xml><?xml version="1.0" encoding="utf-8"?>
<sst xmlns="http://schemas.openxmlformats.org/spreadsheetml/2006/main" count="2206" uniqueCount="1151">
  <si>
    <t>項　　　　目</t>
    <rPh sb="0" eb="6">
      <t>コウモク</t>
    </rPh>
    <phoneticPr fontId="7"/>
  </si>
  <si>
    <t>予　算　額</t>
    <rPh sb="0" eb="5">
      <t>ヨサンガク</t>
    </rPh>
    <phoneticPr fontId="7"/>
  </si>
  <si>
    <t>前年度予算額</t>
    <rPh sb="0" eb="3">
      <t>ゼンネンド</t>
    </rPh>
    <rPh sb="3" eb="6">
      <t>ヨサンガク</t>
    </rPh>
    <phoneticPr fontId="7"/>
  </si>
  <si>
    <t>前年度決算額</t>
    <rPh sb="0" eb="3">
      <t>ゼンネンド</t>
    </rPh>
    <rPh sb="3" eb="6">
      <t>ケッサンガク</t>
    </rPh>
    <phoneticPr fontId="7"/>
  </si>
  <si>
    <t>摘　　要</t>
  </si>
  <si>
    <t>摘　　要</t>
    <rPh sb="0" eb="4">
      <t>テキヨウ</t>
    </rPh>
    <phoneticPr fontId="7"/>
  </si>
  <si>
    <t>会場設営費</t>
    <rPh sb="0" eb="2">
      <t>カイジョウ</t>
    </rPh>
    <rPh sb="2" eb="5">
      <t>セツエイヒ</t>
    </rPh>
    <phoneticPr fontId="7"/>
  </si>
  <si>
    <t>本部団関係費</t>
    <rPh sb="0" eb="2">
      <t>ホンブ</t>
    </rPh>
    <rPh sb="2" eb="3">
      <t>ダン</t>
    </rPh>
    <rPh sb="3" eb="6">
      <t>カンケイヒ</t>
    </rPh>
    <phoneticPr fontId="7"/>
  </si>
  <si>
    <t>講師関係費</t>
    <rPh sb="0" eb="2">
      <t>コウシ</t>
    </rPh>
    <rPh sb="2" eb="5">
      <t>カンケイヒ</t>
    </rPh>
    <phoneticPr fontId="7"/>
  </si>
  <si>
    <t>広報費</t>
    <rPh sb="0" eb="3">
      <t>コウホウヒ</t>
    </rPh>
    <phoneticPr fontId="7"/>
  </si>
  <si>
    <t>資料作成費</t>
    <rPh sb="0" eb="2">
      <t>シリョウ</t>
    </rPh>
    <rPh sb="2" eb="5">
      <t>サクセイヒ</t>
    </rPh>
    <phoneticPr fontId="7"/>
  </si>
  <si>
    <t>報告書作成費</t>
    <rPh sb="0" eb="3">
      <t>ホウコクショ</t>
    </rPh>
    <rPh sb="3" eb="6">
      <t>サクセイヒ</t>
    </rPh>
    <phoneticPr fontId="7"/>
  </si>
  <si>
    <t>渉外費</t>
    <rPh sb="0" eb="2">
      <t>ショウガイ</t>
    </rPh>
    <rPh sb="2" eb="3">
      <t>ヒ</t>
    </rPh>
    <phoneticPr fontId="7"/>
  </si>
  <si>
    <t>旅費交通費</t>
    <rPh sb="0" eb="2">
      <t>リョヒ</t>
    </rPh>
    <rPh sb="2" eb="5">
      <t>コウツウヒ</t>
    </rPh>
    <phoneticPr fontId="7"/>
  </si>
  <si>
    <t>参加記念品費</t>
    <rPh sb="0" eb="2">
      <t>サンカ</t>
    </rPh>
    <rPh sb="2" eb="5">
      <t>キネンヒン</t>
    </rPh>
    <rPh sb="5" eb="6">
      <t>ヒ</t>
    </rPh>
    <phoneticPr fontId="7"/>
  </si>
  <si>
    <t>保険料</t>
    <rPh sb="0" eb="3">
      <t>ホケンリョウ</t>
    </rPh>
    <phoneticPr fontId="7"/>
  </si>
  <si>
    <t>通信費</t>
    <rPh sb="0" eb="3">
      <t>ツウシンヒ</t>
    </rPh>
    <phoneticPr fontId="7"/>
  </si>
  <si>
    <t>雑費</t>
    <rPh sb="0" eb="2">
      <t>ザッピ</t>
    </rPh>
    <phoneticPr fontId="7"/>
  </si>
  <si>
    <t>予備費</t>
    <rPh sb="0" eb="3">
      <t>ヨビヒ</t>
    </rPh>
    <phoneticPr fontId="7"/>
  </si>
  <si>
    <t>支出計</t>
    <rPh sb="0" eb="2">
      <t>シシュツ</t>
    </rPh>
    <rPh sb="2" eb="3">
      <t>ケイ</t>
    </rPh>
    <phoneticPr fontId="7"/>
  </si>
  <si>
    <t>収支差額</t>
    <rPh sb="0" eb="2">
      <t>シュウシ</t>
    </rPh>
    <rPh sb="2" eb="4">
      <t>サガク</t>
    </rPh>
    <phoneticPr fontId="7"/>
  </si>
  <si>
    <t>（単位：円）</t>
  </si>
  <si>
    <t>（単位：円）</t>
    <rPh sb="1" eb="3">
      <t>タンイ</t>
    </rPh>
    <rPh sb="4" eb="5">
      <t>エン</t>
    </rPh>
    <phoneticPr fontId="7"/>
  </si>
  <si>
    <t>科　　　　　目</t>
    <rPh sb="0" eb="7">
      <t>カモク</t>
    </rPh>
    <phoneticPr fontId="7"/>
  </si>
  <si>
    <t>金　　　額</t>
    <rPh sb="0" eb="1">
      <t>キン</t>
    </rPh>
    <rPh sb="4" eb="5">
      <t>ガク</t>
    </rPh>
    <phoneticPr fontId="7"/>
  </si>
  <si>
    <t>Ｎｏ</t>
  </si>
  <si>
    <t>(</t>
  </si>
  <si>
    <t>　　　　　　　　　　　　　　　　　　　　　　合　　　　　　　計</t>
  </si>
  <si>
    <t>　　　　　　　　　　　　　　　　　　　　　　合　　　　　　　計</t>
    <rPh sb="22" eb="23">
      <t>ゴウ</t>
    </rPh>
    <rPh sb="30" eb="31">
      <t>ゴウケイ</t>
    </rPh>
    <phoneticPr fontId="7"/>
  </si>
  <si>
    <t>細　　　目</t>
  </si>
  <si>
    <t>細　　　目</t>
    <rPh sb="0" eb="5">
      <t>サイモク</t>
    </rPh>
    <phoneticPr fontId="7"/>
  </si>
  <si>
    <t>摘　　　　要</t>
  </si>
  <si>
    <t>摘　　　　要</t>
    <rPh sb="0" eb="1">
      <t>テキ</t>
    </rPh>
    <rPh sb="5" eb="6">
      <t>テキヨウ</t>
    </rPh>
    <phoneticPr fontId="7"/>
  </si>
  <si>
    <t>　小　　　　計</t>
  </si>
  <si>
    <t>　小　　　　計</t>
    <rPh sb="1" eb="7">
      <t>ショウケイ</t>
    </rPh>
    <phoneticPr fontId="7"/>
  </si>
  <si>
    <t>　小　　　　計</t>
    <rPh sb="1" eb="2">
      <t>ショウ</t>
    </rPh>
    <rPh sb="6" eb="7">
      <t>ショウケイ</t>
    </rPh>
    <phoneticPr fontId="7"/>
  </si>
  <si>
    <t>　合　　　　計</t>
  </si>
  <si>
    <t>　合　　　　計</t>
    <rPh sb="1" eb="2">
      <t>ゴウ</t>
    </rPh>
    <rPh sb="6" eb="7">
      <t>ショウケイ</t>
    </rPh>
    <phoneticPr fontId="7"/>
  </si>
  <si>
    <t>相　見　積　企　業</t>
  </si>
  <si>
    <t>企　業　名</t>
  </si>
  <si>
    <t>金  額</t>
  </si>
  <si>
    <t>合計金額</t>
    <rPh sb="2" eb="4">
      <t>キンガク</t>
    </rPh>
    <phoneticPr fontId="7"/>
  </si>
  <si>
    <t>振込口座名義</t>
    <rPh sb="0" eb="6">
      <t>フリコミコウザメイギ</t>
    </rPh>
    <phoneticPr fontId="7"/>
  </si>
  <si>
    <t>支払銀行・支店名</t>
    <rPh sb="0" eb="2">
      <t>シハライ</t>
    </rPh>
    <rPh sb="2" eb="4">
      <t>ギンコウ</t>
    </rPh>
    <phoneticPr fontId="7"/>
  </si>
  <si>
    <t>振込手数料</t>
    <rPh sb="0" eb="2">
      <t>フリコミ</t>
    </rPh>
    <rPh sb="2" eb="5">
      <t>テスウリョウ</t>
    </rPh>
    <phoneticPr fontId="7"/>
  </si>
  <si>
    <t>（普・当）</t>
  </si>
  <si>
    <t>合計金額</t>
    <rPh sb="0" eb="4">
      <t>ゴウケイキンガク</t>
    </rPh>
    <phoneticPr fontId="7"/>
  </si>
  <si>
    <t>事　業　収　支　決　算　報　告　書</t>
    <rPh sb="0" eb="3">
      <t>ジギョウ</t>
    </rPh>
    <rPh sb="4" eb="7">
      <t>シュウシ</t>
    </rPh>
    <rPh sb="8" eb="11">
      <t>ケッサン</t>
    </rPh>
    <rPh sb="12" eb="17">
      <t>ホウコクショ</t>
    </rPh>
    <phoneticPr fontId="7"/>
  </si>
  <si>
    <t>科　　　　目</t>
    <rPh sb="0" eb="1">
      <t>カ</t>
    </rPh>
    <rPh sb="5" eb="6">
      <t>メ</t>
    </rPh>
    <phoneticPr fontId="7"/>
  </si>
  <si>
    <t>決　算　額</t>
    <rPh sb="0" eb="5">
      <t>ケッサンガク</t>
    </rPh>
    <phoneticPr fontId="7"/>
  </si>
  <si>
    <t>差　　　異</t>
  </si>
  <si>
    <t>差　　　異</t>
    <rPh sb="0" eb="5">
      <t>サイ</t>
    </rPh>
    <phoneticPr fontId="7"/>
  </si>
  <si>
    <t>収　 支　 差 　額</t>
    <rPh sb="0" eb="1">
      <t>オサム</t>
    </rPh>
    <rPh sb="3" eb="4">
      <t>ササ</t>
    </rPh>
    <rPh sb="6" eb="7">
      <t>サ</t>
    </rPh>
    <rPh sb="9" eb="10">
      <t>ガク</t>
    </rPh>
    <phoneticPr fontId="7"/>
  </si>
  <si>
    <t>差　　　　異</t>
  </si>
  <si>
    <t>差　　　　異</t>
    <rPh sb="0" eb="6">
      <t>サイ</t>
    </rPh>
    <phoneticPr fontId="7"/>
  </si>
  <si>
    <t>（決算用）</t>
    <rPh sb="1" eb="4">
      <t>ケッサンヨウ</t>
    </rPh>
    <phoneticPr fontId="7"/>
  </si>
  <si>
    <t>事業名</t>
  </si>
  <si>
    <t>　＜源泉所得税預り金報酬明細書＞</t>
    <rPh sb="2" eb="4">
      <t>ゲンセン</t>
    </rPh>
    <rPh sb="4" eb="7">
      <t>ショトクゼイ</t>
    </rPh>
    <rPh sb="7" eb="8">
      <t>アズカ</t>
    </rPh>
    <rPh sb="9" eb="10">
      <t>キン</t>
    </rPh>
    <rPh sb="10" eb="12">
      <t>ホウシュウ</t>
    </rPh>
    <rPh sb="12" eb="15">
      <t>メイサイショ</t>
    </rPh>
    <phoneticPr fontId="7"/>
  </si>
  <si>
    <t>項　目　区　分</t>
    <rPh sb="0" eb="3">
      <t>コウモク</t>
    </rPh>
    <rPh sb="4" eb="7">
      <t>クブン</t>
    </rPh>
    <phoneticPr fontId="7"/>
  </si>
  <si>
    <t>支　払　先</t>
    <rPh sb="0" eb="5">
      <t>シハライサキ</t>
    </rPh>
    <phoneticPr fontId="7"/>
  </si>
  <si>
    <t>報　酬　金　額</t>
    <rPh sb="0" eb="3">
      <t>ホウシュウ</t>
    </rPh>
    <rPh sb="4" eb="7">
      <t>キンガク</t>
    </rPh>
    <phoneticPr fontId="7"/>
  </si>
  <si>
    <t>No.</t>
  </si>
  <si>
    <t>科　　目</t>
  </si>
  <si>
    <t>支払総額</t>
    <rPh sb="0" eb="2">
      <t>シハライ</t>
    </rPh>
    <rPh sb="2" eb="4">
      <t>ソウガク</t>
    </rPh>
    <phoneticPr fontId="7"/>
  </si>
  <si>
    <t>源泉所得税額</t>
    <rPh sb="0" eb="2">
      <t>ゲンセン</t>
    </rPh>
    <rPh sb="2" eb="5">
      <t>ショトクゼイ</t>
    </rPh>
    <rPh sb="5" eb="6">
      <t>ガク</t>
    </rPh>
    <phoneticPr fontId="7"/>
  </si>
  <si>
    <t>差引支給額</t>
    <rPh sb="0" eb="2">
      <t>サシヒキ</t>
    </rPh>
    <rPh sb="2" eb="5">
      <t>シキュウガク</t>
    </rPh>
    <phoneticPr fontId="7"/>
  </si>
  <si>
    <t>合                計</t>
    <rPh sb="0" eb="1">
      <t>ゴウ</t>
    </rPh>
    <rPh sb="17" eb="18">
      <t>ケイ</t>
    </rPh>
    <phoneticPr fontId="7"/>
  </si>
  <si>
    <t>様式2</t>
    <rPh sb="0" eb="2">
      <t>ヨウシキ</t>
    </rPh>
    <phoneticPr fontId="7"/>
  </si>
  <si>
    <t>様式14</t>
    <rPh sb="0" eb="2">
      <t>ヨウシキ</t>
    </rPh>
    <phoneticPr fontId="7"/>
  </si>
  <si>
    <t>様式15</t>
    <rPh sb="0" eb="2">
      <t>ヨウシキ</t>
    </rPh>
    <phoneticPr fontId="7"/>
  </si>
  <si>
    <t>様式42</t>
    <rPh sb="0" eb="2">
      <t>ヨウシキ</t>
    </rPh>
    <phoneticPr fontId="7"/>
  </si>
  <si>
    <t>補 助 金</t>
    <phoneticPr fontId="7"/>
  </si>
  <si>
    <t>助 成 金</t>
    <phoneticPr fontId="7"/>
  </si>
  <si>
    <t>摘　　　要</t>
  </si>
  <si>
    <t>差　異　発　生　理　由　書</t>
    <rPh sb="0" eb="1">
      <t>サ</t>
    </rPh>
    <rPh sb="2" eb="3">
      <t>イ</t>
    </rPh>
    <rPh sb="4" eb="5">
      <t>パツ</t>
    </rPh>
    <rPh sb="6" eb="7">
      <t>ショウ</t>
    </rPh>
    <rPh sb="8" eb="9">
      <t>リ</t>
    </rPh>
    <rPh sb="10" eb="11">
      <t>ヨシ</t>
    </rPh>
    <rPh sb="12" eb="13">
      <t>ショ</t>
    </rPh>
    <phoneticPr fontId="7"/>
  </si>
  <si>
    <t>細目</t>
    <rPh sb="0" eb="2">
      <t>サイモク</t>
    </rPh>
    <phoneticPr fontId="7"/>
  </si>
  <si>
    <t>差異</t>
    <rPh sb="0" eb="2">
      <t>サイ</t>
    </rPh>
    <phoneticPr fontId="7"/>
  </si>
  <si>
    <t>理由・内容</t>
    <rPh sb="0" eb="2">
      <t>リユウ</t>
    </rPh>
    <rPh sb="3" eb="5">
      <t>ナイヨウ</t>
    </rPh>
    <phoneticPr fontId="7"/>
  </si>
  <si>
    <t>計</t>
  </si>
  <si>
    <t xml:space="preserve">                  会議・委員会</t>
    <rPh sb="21" eb="24">
      <t>イインカイ</t>
    </rPh>
    <phoneticPr fontId="7"/>
  </si>
  <si>
    <t>日　　付</t>
  </si>
  <si>
    <t>収入金額</t>
  </si>
  <si>
    <t>尚、全ての項目を記載出来る市販の出納帳の使用も可能です。</t>
  </si>
  <si>
    <t>預り金明細書</t>
    <rPh sb="0" eb="1">
      <t>アズカ</t>
    </rPh>
    <rPh sb="2" eb="3">
      <t>キン</t>
    </rPh>
    <rPh sb="3" eb="6">
      <t>メイサイショ</t>
    </rPh>
    <phoneticPr fontId="7"/>
  </si>
  <si>
    <t>預　り　金　明　細　書</t>
    <rPh sb="0" eb="1">
      <t>アズカ</t>
    </rPh>
    <rPh sb="4" eb="5">
      <t>キン</t>
    </rPh>
    <rPh sb="6" eb="7">
      <t>メイ</t>
    </rPh>
    <rPh sb="8" eb="9">
      <t>ホソ</t>
    </rPh>
    <rPh sb="10" eb="11">
      <t>ショ</t>
    </rPh>
    <phoneticPr fontId="7" alignment="distributed"/>
  </si>
  <si>
    <t>日　付</t>
    <rPh sb="0" eb="1">
      <t>ヒ</t>
    </rPh>
    <rPh sb="2" eb="3">
      <t>ヅケ</t>
    </rPh>
    <phoneticPr fontId="7" alignment="distributed"/>
  </si>
  <si>
    <t>預　り　金　使　用　の　内　容</t>
    <rPh sb="0" eb="1">
      <t>アズカ</t>
    </rPh>
    <rPh sb="4" eb="5">
      <t>キン</t>
    </rPh>
    <rPh sb="6" eb="7">
      <t>シ</t>
    </rPh>
    <rPh sb="8" eb="9">
      <t>ヨウ</t>
    </rPh>
    <rPh sb="12" eb="13">
      <t>ナイ</t>
    </rPh>
    <rPh sb="14" eb="15">
      <t>カタチ</t>
    </rPh>
    <phoneticPr fontId="7" alignment="distributed"/>
  </si>
  <si>
    <t>残　高</t>
    <rPh sb="0" eb="1">
      <t>ザン</t>
    </rPh>
    <rPh sb="2" eb="3">
      <t>タカ</t>
    </rPh>
    <phoneticPr fontId="7"/>
  </si>
  <si>
    <t>合　　計</t>
    <rPh sb="0" eb="1">
      <t>ゴウ</t>
    </rPh>
    <rPh sb="3" eb="4">
      <t>ケイ</t>
    </rPh>
    <phoneticPr fontId="7" alignment="distributed"/>
  </si>
  <si>
    <t>（収　益　の　部）</t>
    <rPh sb="1" eb="2">
      <t>オサム</t>
    </rPh>
    <rPh sb="3" eb="4">
      <t>エキ</t>
    </rPh>
    <rPh sb="7" eb="8">
      <t>ブ</t>
    </rPh>
    <phoneticPr fontId="7"/>
  </si>
  <si>
    <t>（費用の部）</t>
    <rPh sb="1" eb="3">
      <t>ヒヨウ</t>
    </rPh>
    <rPh sb="4" eb="5">
      <t>ブ</t>
    </rPh>
    <phoneticPr fontId="7"/>
  </si>
  <si>
    <t>登 録 料 収 益</t>
    <rPh sb="0" eb="5">
      <t>トウロクリョウ</t>
    </rPh>
    <rPh sb="6" eb="7">
      <t>オサム</t>
    </rPh>
    <rPh sb="8" eb="9">
      <t>エキ</t>
    </rPh>
    <phoneticPr fontId="7"/>
  </si>
  <si>
    <t>補 助 金</t>
    <rPh sb="0" eb="5">
      <t>ホジョキン</t>
    </rPh>
    <phoneticPr fontId="7"/>
  </si>
  <si>
    <t>寄 付 金 収 益</t>
    <rPh sb="0" eb="5">
      <t>キフキン</t>
    </rPh>
    <rPh sb="6" eb="7">
      <t>オサム</t>
    </rPh>
    <rPh sb="8" eb="9">
      <t>エキ</t>
    </rPh>
    <phoneticPr fontId="7"/>
  </si>
  <si>
    <t>助 成 金</t>
    <rPh sb="0" eb="5">
      <t>ジョセイキン</t>
    </rPh>
    <phoneticPr fontId="7"/>
  </si>
  <si>
    <t>広 告 料 収 益</t>
    <rPh sb="0" eb="5">
      <t>コウコクリョウ</t>
    </rPh>
    <rPh sb="6" eb="7">
      <t>オサム</t>
    </rPh>
    <rPh sb="8" eb="9">
      <t>エキ</t>
    </rPh>
    <phoneticPr fontId="7"/>
  </si>
  <si>
    <t>様式41</t>
    <rPh sb="0" eb="2">
      <t>ヨウシキ</t>
    </rPh>
    <phoneticPr fontId="7"/>
  </si>
  <si>
    <t>販　売　収　益</t>
    <rPh sb="0" eb="3">
      <t>ハンバイ</t>
    </rPh>
    <rPh sb="4" eb="5">
      <t>オサム</t>
    </rPh>
    <rPh sb="6" eb="7">
      <t>エキ</t>
    </rPh>
    <phoneticPr fontId="7"/>
  </si>
  <si>
    <t>雑　　収　　益</t>
    <rPh sb="0" eb="1">
      <t>ザツ</t>
    </rPh>
    <rPh sb="3" eb="4">
      <t>オサム</t>
    </rPh>
    <rPh sb="6" eb="7">
      <t>エキ</t>
    </rPh>
    <phoneticPr fontId="7"/>
  </si>
  <si>
    <t>登 録 料 収 益</t>
    <rPh sb="8" eb="9">
      <t>エキ</t>
    </rPh>
    <phoneticPr fontId="7"/>
  </si>
  <si>
    <t>寄 付 金 収 益</t>
    <rPh sb="8" eb="9">
      <t>エキ</t>
    </rPh>
    <phoneticPr fontId="7"/>
  </si>
  <si>
    <t>広 告 料 収 益</t>
    <rPh sb="8" eb="9">
      <t>エキ</t>
    </rPh>
    <phoneticPr fontId="7"/>
  </si>
  <si>
    <t>販　売　収　益</t>
    <rPh sb="6" eb="7">
      <t>エキ</t>
    </rPh>
    <phoneticPr fontId="7"/>
  </si>
  <si>
    <t>事　業　繰　入　金</t>
    <rPh sb="4" eb="5">
      <t>クリ</t>
    </rPh>
    <rPh sb="6" eb="7">
      <t>ニュウ</t>
    </rPh>
    <rPh sb="8" eb="9">
      <t>キン</t>
    </rPh>
    <phoneticPr fontId="7"/>
  </si>
  <si>
    <t>雑　　収　　益</t>
    <rPh sb="6" eb="7">
      <t>エキ</t>
    </rPh>
    <phoneticPr fontId="7"/>
  </si>
  <si>
    <t>収益計</t>
    <rPh sb="1" eb="2">
      <t>エキ</t>
    </rPh>
    <phoneticPr fontId="7"/>
  </si>
  <si>
    <t>（収　益　の　部）</t>
    <rPh sb="3" eb="4">
      <t>エキ</t>
    </rPh>
    <phoneticPr fontId="7"/>
  </si>
  <si>
    <t>（費用の部）</t>
    <rPh sb="1" eb="3">
      <t>ヒヨウ</t>
    </rPh>
    <phoneticPr fontId="7"/>
  </si>
  <si>
    <t>参加記念品費</t>
    <rPh sb="5" eb="6">
      <t>ヒ</t>
    </rPh>
    <phoneticPr fontId="7"/>
  </si>
  <si>
    <t>費用計</t>
    <rPh sb="0" eb="2">
      <t>ヒヨウ</t>
    </rPh>
    <phoneticPr fontId="7"/>
  </si>
  <si>
    <t>（　収　益　明　細　書　）</t>
    <rPh sb="2" eb="3">
      <t>オサム</t>
    </rPh>
    <rPh sb="4" eb="5">
      <t>エキ</t>
    </rPh>
    <rPh sb="6" eb="11">
      <t>メイサイショ</t>
    </rPh>
    <phoneticPr fontId="7"/>
  </si>
  <si>
    <t>（　費　用　明　細　書　）</t>
    <rPh sb="2" eb="3">
      <t>ヒ</t>
    </rPh>
    <rPh sb="4" eb="5">
      <t>ヨウ</t>
    </rPh>
    <rPh sb="6" eb="11">
      <t>メイサイショ</t>
    </rPh>
    <phoneticPr fontId="7"/>
  </si>
  <si>
    <t>事　業　繰　入　金</t>
    <rPh sb="0" eb="3">
      <t>ジギョウ</t>
    </rPh>
    <rPh sb="4" eb="5">
      <t>クリ</t>
    </rPh>
    <rPh sb="6" eb="7">
      <t>ニュウ</t>
    </rPh>
    <rPh sb="8" eb="9">
      <t>キン</t>
    </rPh>
    <phoneticPr fontId="7"/>
  </si>
  <si>
    <t>収　　　益　　　計</t>
    <rPh sb="0" eb="1">
      <t>オサム</t>
    </rPh>
    <rPh sb="4" eb="5">
      <t>エキ</t>
    </rPh>
    <rPh sb="8" eb="9">
      <t>ケイ</t>
    </rPh>
    <phoneticPr fontId="7"/>
  </si>
  <si>
    <t>費　　　用　　　計</t>
    <rPh sb="0" eb="1">
      <t>ヒ</t>
    </rPh>
    <rPh sb="4" eb="5">
      <t>ヨウ</t>
    </rPh>
    <rPh sb="8" eb="9">
      <t>ケイ</t>
    </rPh>
    <phoneticPr fontId="7"/>
  </si>
  <si>
    <t>収益計</t>
    <rPh sb="0" eb="2">
      <t>シュウエキ</t>
    </rPh>
    <rPh sb="2" eb="3">
      <t>ケイ</t>
    </rPh>
    <phoneticPr fontId="7"/>
  </si>
  <si>
    <t>収益費用明細書</t>
    <rPh sb="1" eb="2">
      <t>エキ</t>
    </rPh>
    <rPh sb="2" eb="4">
      <t>ヒヨウ</t>
    </rPh>
    <phoneticPr fontId="7"/>
  </si>
  <si>
    <t>※振込手数料を忘れずに記入してください。</t>
    <rPh sb="1" eb="3">
      <t>フリコミ</t>
    </rPh>
    <rPh sb="3" eb="6">
      <t>テスウリョウ</t>
    </rPh>
    <rPh sb="7" eb="8">
      <t>ワス</t>
    </rPh>
    <rPh sb="11" eb="13">
      <t>キニュウ</t>
    </rPh>
    <phoneticPr fontId="7"/>
  </si>
  <si>
    <t>通し番号</t>
    <rPh sb="0" eb="1">
      <t>トオ</t>
    </rPh>
    <rPh sb="2" eb="4">
      <t>バンゴウ</t>
    </rPh>
    <phoneticPr fontId="7"/>
  </si>
  <si>
    <t>（収益の部）</t>
    <rPh sb="1" eb="3">
      <t>シュウエキ</t>
    </rPh>
    <rPh sb="4" eb="5">
      <t>ブ</t>
    </rPh>
    <phoneticPr fontId="7"/>
  </si>
  <si>
    <t>登録料収益</t>
    <rPh sb="0" eb="3">
      <t>トウロクリョウ</t>
    </rPh>
    <rPh sb="3" eb="5">
      <t>シュウエキ</t>
    </rPh>
    <phoneticPr fontId="7"/>
  </si>
  <si>
    <t>寄付金収益</t>
    <rPh sb="0" eb="3">
      <t>キフキン</t>
    </rPh>
    <rPh sb="3" eb="5">
      <t>シュウエキ</t>
    </rPh>
    <phoneticPr fontId="7"/>
  </si>
  <si>
    <t>補助金</t>
    <rPh sb="0" eb="3">
      <t>ホジョキン</t>
    </rPh>
    <phoneticPr fontId="7"/>
  </si>
  <si>
    <t>助成金</t>
    <rPh sb="0" eb="3">
      <t>ジョセイキン</t>
    </rPh>
    <phoneticPr fontId="7"/>
  </si>
  <si>
    <t>広告料収益</t>
    <rPh sb="0" eb="3">
      <t>コウコクリョウ</t>
    </rPh>
    <rPh sb="3" eb="5">
      <t>シュウエキ</t>
    </rPh>
    <phoneticPr fontId="7"/>
  </si>
  <si>
    <t>販売収益</t>
    <rPh sb="0" eb="2">
      <t>ハンバイ</t>
    </rPh>
    <rPh sb="2" eb="4">
      <t>シュウエキ</t>
    </rPh>
    <phoneticPr fontId="7"/>
  </si>
  <si>
    <t>事業繰入金</t>
    <rPh sb="0" eb="2">
      <t>ジギョウ</t>
    </rPh>
    <rPh sb="2" eb="4">
      <t>クリイレ</t>
    </rPh>
    <rPh sb="4" eb="5">
      <t>キン</t>
    </rPh>
    <phoneticPr fontId="7"/>
  </si>
  <si>
    <t>雑収益</t>
    <rPh sb="0" eb="3">
      <t>ザツシュウエキ</t>
    </rPh>
    <phoneticPr fontId="7"/>
  </si>
  <si>
    <t>費用計</t>
    <rPh sb="0" eb="2">
      <t>ヒヨウ</t>
    </rPh>
    <rPh sb="2" eb="3">
      <t>ケイ</t>
    </rPh>
    <phoneticPr fontId="7"/>
  </si>
  <si>
    <t>様式名称</t>
    <rPh sb="0" eb="2">
      <t>ヨウシキ</t>
    </rPh>
    <rPh sb="2" eb="4">
      <t>メイショウ</t>
    </rPh>
    <phoneticPr fontId="7"/>
  </si>
  <si>
    <t>勘定科目</t>
    <rPh sb="0" eb="2">
      <t>カンジョウ</t>
    </rPh>
    <rPh sb="2" eb="4">
      <t>カモク</t>
    </rPh>
    <phoneticPr fontId="7"/>
  </si>
  <si>
    <t>渉外費</t>
    <rPh sb="0" eb="3">
      <t>ショウガイヒ</t>
    </rPh>
    <phoneticPr fontId="7"/>
  </si>
  <si>
    <t>　※内税にて全て記載して下さい。</t>
    <rPh sb="2" eb="4">
      <t>ウチゼイ</t>
    </rPh>
    <rPh sb="6" eb="7">
      <t>スベ</t>
    </rPh>
    <rPh sb="8" eb="10">
      <t>キサイ</t>
    </rPh>
    <rPh sb="12" eb="13">
      <t>クダ</t>
    </rPh>
    <phoneticPr fontId="7"/>
  </si>
  <si>
    <t>見積内容</t>
    <rPh sb="0" eb="2">
      <t>ミツモリ</t>
    </rPh>
    <rPh sb="2" eb="4">
      <t>ナイヨウ</t>
    </rPh>
    <phoneticPr fontId="7"/>
  </si>
  <si>
    <t>数量</t>
    <rPh sb="0" eb="2">
      <t>スウリョウ</t>
    </rPh>
    <phoneticPr fontId="7"/>
  </si>
  <si>
    <t>単価（円）</t>
    <rPh sb="0" eb="2">
      <t>タンカ</t>
    </rPh>
    <rPh sb="3" eb="4">
      <t>エン</t>
    </rPh>
    <phoneticPr fontId="7"/>
  </si>
  <si>
    <t>金額（円）</t>
    <rPh sb="0" eb="2">
      <t>キンガク</t>
    </rPh>
    <rPh sb="3" eb="4">
      <t>エン</t>
    </rPh>
    <phoneticPr fontId="7"/>
  </si>
  <si>
    <t>合計</t>
    <rPh sb="0" eb="2">
      <t>ゴウケイ</t>
    </rPh>
    <phoneticPr fontId="7"/>
  </si>
  <si>
    <t>承認済予算額</t>
    <rPh sb="0" eb="2">
      <t>ショウニン</t>
    </rPh>
    <rPh sb="2" eb="3">
      <t>ズ</t>
    </rPh>
    <phoneticPr fontId="7"/>
  </si>
  <si>
    <t>内容</t>
    <rPh sb="0" eb="2">
      <t>ナイヨウ</t>
    </rPh>
    <phoneticPr fontId="7"/>
  </si>
  <si>
    <t>氏　名</t>
    <rPh sb="0" eb="1">
      <t>シ</t>
    </rPh>
    <rPh sb="2" eb="3">
      <t>メイ</t>
    </rPh>
    <phoneticPr fontId="7"/>
  </si>
  <si>
    <t>発行枚数</t>
  </si>
  <si>
    <t>開催日時</t>
  </si>
  <si>
    <t>専務理事承認欄</t>
    <rPh sb="0" eb="2">
      <t>センム</t>
    </rPh>
    <rPh sb="2" eb="4">
      <t>リジ</t>
    </rPh>
    <rPh sb="4" eb="6">
      <t>ショウニン</t>
    </rPh>
    <rPh sb="6" eb="7">
      <t>ラン</t>
    </rPh>
    <phoneticPr fontId="7"/>
  </si>
  <si>
    <t>使用枚数</t>
  </si>
  <si>
    <t>未使用枚数</t>
  </si>
  <si>
    <t>様式1</t>
    <rPh sb="0" eb="2">
      <t>ヨウシキ</t>
    </rPh>
    <phoneticPr fontId="7"/>
  </si>
  <si>
    <t>様式3</t>
    <rPh sb="0" eb="2">
      <t>ヨウシキ</t>
    </rPh>
    <phoneticPr fontId="7"/>
  </si>
  <si>
    <t>委員会年間事業予算管理表</t>
  </si>
  <si>
    <t>様式4</t>
    <rPh sb="0" eb="2">
      <t>ヨウシキ</t>
    </rPh>
    <phoneticPr fontId="7"/>
  </si>
  <si>
    <t>事業費（仮）決定通知書</t>
  </si>
  <si>
    <t>様式5</t>
    <rPh sb="0" eb="2">
      <t>ヨウシキ</t>
    </rPh>
    <phoneticPr fontId="7"/>
  </si>
  <si>
    <t>様式6</t>
    <rPh sb="0" eb="2">
      <t>ヨウシキ</t>
    </rPh>
    <phoneticPr fontId="7"/>
  </si>
  <si>
    <t>様式7</t>
    <rPh sb="0" eb="2">
      <t>ヨウシキ</t>
    </rPh>
    <phoneticPr fontId="7"/>
  </si>
  <si>
    <t>協賛に関する覚書</t>
  </si>
  <si>
    <t>様式8</t>
    <rPh sb="0" eb="2">
      <t>ヨウシキ</t>
    </rPh>
    <phoneticPr fontId="7"/>
  </si>
  <si>
    <t>様式10</t>
    <rPh sb="0" eb="2">
      <t>ヨウシキ</t>
    </rPh>
    <phoneticPr fontId="7"/>
  </si>
  <si>
    <t>収支予算書</t>
  </si>
  <si>
    <t>収支決算報告書</t>
  </si>
  <si>
    <t>承認済予算額</t>
    <rPh sb="0" eb="2">
      <t>ショウニン</t>
    </rPh>
    <rPh sb="2" eb="3">
      <t>ズ</t>
    </rPh>
    <phoneticPr fontId="7"/>
  </si>
  <si>
    <t>　　　　会議・委員会　宛</t>
  </si>
  <si>
    <t>謝礼金等内訳</t>
  </si>
  <si>
    <t>円</t>
  </si>
  <si>
    <t>お支払口座　　</t>
  </si>
  <si>
    <t>支払予定日</t>
  </si>
  <si>
    <t>様式34</t>
    <rPh sb="0" eb="2">
      <t>ヨウシキ</t>
    </rPh>
    <phoneticPr fontId="7"/>
  </si>
  <si>
    <t>特別領収書作成申請書</t>
  </si>
  <si>
    <t>特別領収書の申請に使用</t>
    <rPh sb="0" eb="2">
      <t>トクベツ</t>
    </rPh>
    <rPh sb="2" eb="5">
      <t>リョウシュウショ</t>
    </rPh>
    <rPh sb="6" eb="8">
      <t>シンセイ</t>
    </rPh>
    <rPh sb="9" eb="11">
      <t>シヨウ</t>
    </rPh>
    <phoneticPr fontId="7"/>
  </si>
  <si>
    <t>特別領収書作成報告書</t>
  </si>
  <si>
    <t>［　様式1　］</t>
    <rPh sb="2" eb="4">
      <t>ヨウシキ</t>
    </rPh>
    <phoneticPr fontId="7"/>
  </si>
  <si>
    <t>会議・委員会</t>
    <rPh sb="0" eb="2">
      <t>カイギ</t>
    </rPh>
    <rPh sb="3" eb="6">
      <t>イインカイ</t>
    </rPh>
    <phoneticPr fontId="7"/>
  </si>
  <si>
    <t>議長・委員長</t>
    <rPh sb="0" eb="2">
      <t>ギチョウ</t>
    </rPh>
    <rPh sb="3" eb="6">
      <t>イインチョウ</t>
    </rPh>
    <phoneticPr fontId="7"/>
  </si>
  <si>
    <t>印</t>
  </si>
  <si>
    <t>印</t>
    <rPh sb="0" eb="1">
      <t>イン</t>
    </rPh>
    <phoneticPr fontId="7"/>
  </si>
  <si>
    <t>委員会年間総事業費</t>
    <rPh sb="0" eb="3">
      <t>イインカイ</t>
    </rPh>
    <rPh sb="3" eb="5">
      <t>ネンカン</t>
    </rPh>
    <rPh sb="5" eb="6">
      <t>ソウ</t>
    </rPh>
    <rPh sb="6" eb="9">
      <t>ジギョウヒ</t>
    </rPh>
    <phoneticPr fontId="7"/>
  </si>
  <si>
    <t>￥</t>
  </si>
  <si>
    <t>事業開始日</t>
    <rPh sb="0" eb="1">
      <t>コト</t>
    </rPh>
    <rPh sb="1" eb="2">
      <t>ギョウ</t>
    </rPh>
    <rPh sb="2" eb="4">
      <t>カイシ</t>
    </rPh>
    <rPh sb="4" eb="5">
      <t>ヒ</t>
    </rPh>
    <phoneticPr fontId="7"/>
  </si>
  <si>
    <t>事業終了日</t>
    <rPh sb="0" eb="1">
      <t>コト</t>
    </rPh>
    <rPh sb="1" eb="2">
      <t>ギョウ</t>
    </rPh>
    <rPh sb="2" eb="4">
      <t>シュウリョウ</t>
    </rPh>
    <rPh sb="4" eb="5">
      <t>ヒ</t>
    </rPh>
    <phoneticPr fontId="7"/>
  </si>
  <si>
    <t>合　　計</t>
    <rPh sb="0" eb="1">
      <t>ゴウ</t>
    </rPh>
    <rPh sb="3" eb="4">
      <t>ケイ</t>
    </rPh>
    <phoneticPr fontId="7"/>
  </si>
  <si>
    <t>委員会年間事業予算管理表</t>
    <rPh sb="0" eb="3">
      <t>イインカイ</t>
    </rPh>
    <rPh sb="5" eb="7">
      <t>ジギョウ</t>
    </rPh>
    <phoneticPr fontId="7"/>
  </si>
  <si>
    <t>支払内容（科目・細目）</t>
    <rPh sb="5" eb="7">
      <t>カモク</t>
    </rPh>
    <rPh sb="8" eb="10">
      <t>サイモク</t>
    </rPh>
    <phoneticPr fontId="7"/>
  </si>
  <si>
    <t>金額</t>
    <phoneticPr fontId="7"/>
  </si>
  <si>
    <t>金額</t>
    <rPh sb="0" eb="2">
      <t>キンガク</t>
    </rPh>
    <phoneticPr fontId="7"/>
  </si>
  <si>
    <t>担当部署名</t>
    <rPh sb="0" eb="2">
      <t>タントウ</t>
    </rPh>
    <rPh sb="2" eb="3">
      <t>ブ</t>
    </rPh>
    <rPh sb="3" eb="5">
      <t>ショメイ</t>
    </rPh>
    <phoneticPr fontId="7"/>
  </si>
  <si>
    <t>摘要</t>
    <rPh sb="0" eb="2">
      <t>テキヨウ</t>
    </rPh>
    <phoneticPr fontId="7"/>
  </si>
  <si>
    <t>有・無</t>
    <rPh sb="0" eb="1">
      <t>ア</t>
    </rPh>
    <rPh sb="2" eb="3">
      <t>ナ</t>
    </rPh>
    <phoneticPr fontId="7"/>
  </si>
  <si>
    <t>　　　　　　　　　実績を記入してください。</t>
    <rPh sb="9" eb="11">
      <t>ジッセキ</t>
    </rPh>
    <rPh sb="12" eb="14">
      <t>キニュウ</t>
    </rPh>
    <phoneticPr fontId="7"/>
  </si>
  <si>
    <t>会議・委員会の協賛金の窓口担当者連絡先</t>
    <rPh sb="0" eb="2">
      <t>カイギ</t>
    </rPh>
    <rPh sb="3" eb="6">
      <t>イインカイ</t>
    </rPh>
    <rPh sb="7" eb="9">
      <t>キョウサン</t>
    </rPh>
    <rPh sb="9" eb="10">
      <t>キン</t>
    </rPh>
    <rPh sb="11" eb="13">
      <t>マドグチ</t>
    </rPh>
    <rPh sb="13" eb="16">
      <t>タントウシャ</t>
    </rPh>
    <rPh sb="16" eb="19">
      <t>レンラクサキ</t>
    </rPh>
    <phoneticPr fontId="7"/>
  </si>
  <si>
    <t>氏　　名</t>
    <rPh sb="0" eb="1">
      <t>シ</t>
    </rPh>
    <rPh sb="3" eb="4">
      <t>メイ</t>
    </rPh>
    <phoneticPr fontId="7"/>
  </si>
  <si>
    <t>委員会役職</t>
    <rPh sb="0" eb="3">
      <t>イインカイ</t>
    </rPh>
    <rPh sb="3" eb="5">
      <t>ヤクショク</t>
    </rPh>
    <phoneticPr fontId="7"/>
  </si>
  <si>
    <t>勤務先</t>
    <rPh sb="0" eb="3">
      <t>キンムサキ</t>
    </rPh>
    <phoneticPr fontId="7"/>
  </si>
  <si>
    <t>勤務先役職</t>
    <rPh sb="0" eb="3">
      <t>キンムサキ</t>
    </rPh>
    <rPh sb="3" eb="5">
      <t>ヤクショク</t>
    </rPh>
    <phoneticPr fontId="7"/>
  </si>
  <si>
    <t>住　　所</t>
    <rPh sb="0" eb="1">
      <t>ジュウ</t>
    </rPh>
    <rPh sb="3" eb="4">
      <t>トコロ</t>
    </rPh>
    <phoneticPr fontId="7"/>
  </si>
  <si>
    <t>電　　話</t>
    <rPh sb="0" eb="1">
      <t>デン</t>
    </rPh>
    <rPh sb="3" eb="4">
      <t>ハナシ</t>
    </rPh>
    <phoneticPr fontId="7"/>
  </si>
  <si>
    <t>収入
印紙</t>
    <rPh sb="0" eb="2">
      <t>シュウニュウ</t>
    </rPh>
    <rPh sb="3" eb="5">
      <t>インシ</t>
    </rPh>
    <phoneticPr fontId="7"/>
  </si>
  <si>
    <t>　　　支 払 方 法　：</t>
  </si>
  <si>
    <t>下記銀行口座宛支払う。</t>
  </si>
  <si>
    <t>　　　　　　　　　　　</t>
  </si>
  <si>
    <t>下記口座宛支払う。</t>
  </si>
  <si>
    <t>　　　口　　　　座　：</t>
  </si>
  <si>
    <t>三井住友銀行　麹町支店</t>
  </si>
  <si>
    <t>　　　　　　　　　　　　　　　　（甲）</t>
  </si>
  <si>
    <t>　　　　　　　　　　　　　　　　（乙）</t>
  </si>
  <si>
    <t>記</t>
  </si>
  <si>
    <t>　</t>
    <phoneticPr fontId="7"/>
  </si>
  <si>
    <t>支払金額</t>
  </si>
  <si>
    <t>科目</t>
    <rPh sb="0" eb="2">
      <t>カモク</t>
    </rPh>
    <phoneticPr fontId="7"/>
  </si>
  <si>
    <t>明細・摘要</t>
    <rPh sb="0" eb="2">
      <t>メイサイ</t>
    </rPh>
    <rPh sb="3" eb="5">
      <t>テキヨウ</t>
    </rPh>
    <phoneticPr fontId="7"/>
  </si>
  <si>
    <t>支払先名称</t>
    <rPh sb="0" eb="2">
      <t>シハラ</t>
    </rPh>
    <rPh sb="2" eb="3">
      <t>サキ</t>
    </rPh>
    <rPh sb="3" eb="5">
      <t>メイショウ</t>
    </rPh>
    <phoneticPr fontId="7"/>
  </si>
  <si>
    <t>銀行</t>
    <rPh sb="0" eb="2">
      <t>ギンコウ</t>
    </rPh>
    <phoneticPr fontId="7"/>
  </si>
  <si>
    <t>支店</t>
    <rPh sb="0" eb="2">
      <t>シテン</t>
    </rPh>
    <phoneticPr fontId="7"/>
  </si>
  <si>
    <t>口座種別</t>
    <rPh sb="0" eb="2">
      <t>コウザ</t>
    </rPh>
    <rPh sb="2" eb="4">
      <t>シュベツ</t>
    </rPh>
    <phoneticPr fontId="7"/>
  </si>
  <si>
    <t>口座番号</t>
    <rPh sb="0" eb="2">
      <t>コウザ</t>
    </rPh>
    <rPh sb="2" eb="4">
      <t>バンゴウ</t>
    </rPh>
    <phoneticPr fontId="7"/>
  </si>
  <si>
    <t>合　計</t>
  </si>
  <si>
    <t xml:space="preserve">                                                                                                        </t>
  </si>
  <si>
    <t>)</t>
  </si>
  <si>
    <t>仮払申請理由</t>
  </si>
  <si>
    <t>仮払精算　　　　予定日</t>
  </si>
  <si>
    <t>差引残高</t>
  </si>
  <si>
    <t>差引残高</t>
    <rPh sb="0" eb="2">
      <t>サシヒキ</t>
    </rPh>
    <rPh sb="2" eb="4">
      <t>ザンダカ</t>
    </rPh>
    <phoneticPr fontId="7"/>
  </si>
  <si>
    <t>（単位　：　円）</t>
  </si>
  <si>
    <t>項　　　　目</t>
  </si>
  <si>
    <t>事業予算</t>
    <rPh sb="0" eb="2">
      <t>ジギョウ</t>
    </rPh>
    <rPh sb="2" eb="4">
      <t>ヨサン</t>
    </rPh>
    <phoneticPr fontId="7"/>
  </si>
  <si>
    <t>会場設営費</t>
  </si>
  <si>
    <t>企画・演出費</t>
    <rPh sb="0" eb="2">
      <t>キカク</t>
    </rPh>
    <rPh sb="3" eb="5">
      <t>エンシュツ</t>
    </rPh>
    <rPh sb="5" eb="6">
      <t>ヒ</t>
    </rPh>
    <phoneticPr fontId="7"/>
  </si>
  <si>
    <t>本部団関係費</t>
  </si>
  <si>
    <t>講師関係費</t>
  </si>
  <si>
    <t>広報費</t>
  </si>
  <si>
    <t>資料作成費</t>
  </si>
  <si>
    <t>報告書作成費</t>
  </si>
  <si>
    <t>渉外費</t>
  </si>
  <si>
    <t>旅費交通費</t>
  </si>
  <si>
    <t>保険料</t>
  </si>
  <si>
    <t>通信費</t>
  </si>
  <si>
    <t>雑費</t>
  </si>
  <si>
    <t>予備費</t>
  </si>
  <si>
    <t>収支差額</t>
  </si>
  <si>
    <t>（単位　：　円）</t>
    <rPh sb="1" eb="3">
      <t>タンイ</t>
    </rPh>
    <rPh sb="6" eb="7">
      <t>エン</t>
    </rPh>
    <phoneticPr fontId="7"/>
  </si>
  <si>
    <t>源泉所得税の取扱いについて</t>
    <rPh sb="2" eb="5">
      <t>ショトクゼイ</t>
    </rPh>
    <phoneticPr fontId="7"/>
  </si>
  <si>
    <t>デ</t>
    <phoneticPr fontId="7"/>
  </si>
  <si>
    <t>紙</t>
    <rPh sb="0" eb="1">
      <t>カミ</t>
    </rPh>
    <phoneticPr fontId="7"/>
  </si>
  <si>
    <t>○</t>
    <phoneticPr fontId="7"/>
  </si>
  <si>
    <t>◎</t>
    <phoneticPr fontId="7"/>
  </si>
  <si>
    <t>様式
番号</t>
    <rPh sb="0" eb="2">
      <t>ヨウシキ</t>
    </rPh>
    <rPh sb="3" eb="5">
      <t>バンゴウ</t>
    </rPh>
    <phoneticPr fontId="7"/>
  </si>
  <si>
    <t>報酬明細書</t>
    <rPh sb="4" eb="5">
      <t>ショ</t>
    </rPh>
    <phoneticPr fontId="7"/>
  </si>
  <si>
    <t>収益費用明細書（決算用）</t>
    <rPh sb="1" eb="2">
      <t>エキ</t>
    </rPh>
    <rPh sb="2" eb="4">
      <t>ヒヨウ</t>
    </rPh>
    <rPh sb="8" eb="11">
      <t>ケッサンヨウ</t>
    </rPh>
    <phoneticPr fontId="7"/>
  </si>
  <si>
    <t>源泉徴収が発生する場合に必要</t>
    <rPh sb="9" eb="11">
      <t>バアイ</t>
    </rPh>
    <phoneticPr fontId="7"/>
  </si>
  <si>
    <t>仮払いを受けたときの精算書</t>
    <rPh sb="0" eb="2">
      <t>カリバラ</t>
    </rPh>
    <rPh sb="4" eb="5">
      <t>ウ</t>
    </rPh>
    <rPh sb="10" eb="13">
      <t>セイサンショ</t>
    </rPh>
    <phoneticPr fontId="7"/>
  </si>
  <si>
    <t>講師への支払いや海外事業でやむをえず現金が必要な時に使用</t>
    <rPh sb="0" eb="2">
      <t>コウシ</t>
    </rPh>
    <rPh sb="4" eb="6">
      <t>シハラ</t>
    </rPh>
    <rPh sb="8" eb="10">
      <t>カイガイ</t>
    </rPh>
    <rPh sb="10" eb="12">
      <t>ジギョウ</t>
    </rPh>
    <rPh sb="18" eb="20">
      <t>ゲンキン</t>
    </rPh>
    <rPh sb="21" eb="23">
      <t>ヒツヨウ</t>
    </rPh>
    <rPh sb="24" eb="25">
      <t>トキ</t>
    </rPh>
    <rPh sb="26" eb="28">
      <t>シヨウ</t>
    </rPh>
    <phoneticPr fontId="7"/>
  </si>
  <si>
    <t>幹事</t>
    <rPh sb="0" eb="2">
      <t>カンジ</t>
    </rPh>
    <phoneticPr fontId="7"/>
  </si>
  <si>
    <t>領収書NO</t>
    <rPh sb="0" eb="3">
      <t>リョウシュウショ</t>
    </rPh>
    <phoneticPr fontId="7"/>
  </si>
  <si>
    <t>使用目的</t>
    <rPh sb="0" eb="2">
      <t>シヨウ</t>
    </rPh>
    <rPh sb="2" eb="4">
      <t>モクテキ</t>
    </rPh>
    <phoneticPr fontId="7"/>
  </si>
  <si>
    <t>発行日</t>
    <rPh sb="0" eb="3">
      <t>ハッコウビ</t>
    </rPh>
    <phoneticPr fontId="7"/>
  </si>
  <si>
    <t>管理責任者</t>
    <rPh sb="0" eb="2">
      <t>カンリ</t>
    </rPh>
    <rPh sb="2" eb="4">
      <t>セキニン</t>
    </rPh>
    <rPh sb="4" eb="5">
      <t>シャ</t>
    </rPh>
    <phoneticPr fontId="7"/>
  </si>
  <si>
    <t>捺印</t>
    <rPh sb="0" eb="2">
      <t>ナツイン</t>
    </rPh>
    <phoneticPr fontId="7"/>
  </si>
  <si>
    <t>～</t>
  </si>
  <si>
    <t>　　年 　　月　  　日</t>
    <rPh sb="2" eb="3">
      <t>ネン</t>
    </rPh>
    <rPh sb="6" eb="7">
      <t>ガツ</t>
    </rPh>
    <rPh sb="11" eb="12">
      <t>ニチ</t>
    </rPh>
    <phoneticPr fontId="7"/>
  </si>
  <si>
    <t xml:space="preserve">                財政審査会議  </t>
    <rPh sb="16" eb="22">
      <t>ザイセ</t>
    </rPh>
    <phoneticPr fontId="7"/>
  </si>
  <si>
    <t>日南開発</t>
  </si>
  <si>
    <t>普通預金利息</t>
  </si>
  <si>
    <t>東洋印刷</t>
  </si>
  <si>
    <t>振込手数料</t>
  </si>
  <si>
    <t>年　　　月　　　日</t>
    <rPh sb="0" eb="1">
      <t>ネン</t>
    </rPh>
    <rPh sb="4" eb="5">
      <t>ガツ</t>
    </rPh>
    <rPh sb="8" eb="9">
      <t>ニチ</t>
    </rPh>
    <phoneticPr fontId="7"/>
  </si>
  <si>
    <t>　イ）懇親会等の芸能人等へ支払う場合</t>
    <rPh sb="16" eb="18">
      <t>バアイ</t>
    </rPh>
    <phoneticPr fontId="7"/>
  </si>
  <si>
    <t>会計マニュアルの「源泉徴収税額表」を参照してください</t>
    <rPh sb="0" eb="2">
      <t>カイケイ</t>
    </rPh>
    <rPh sb="9" eb="11">
      <t>ゲンセン</t>
    </rPh>
    <rPh sb="11" eb="13">
      <t>チョウシュウ</t>
    </rPh>
    <rPh sb="13" eb="15">
      <t>ゼイガク</t>
    </rPh>
    <rPh sb="15" eb="16">
      <t>ヒョウ</t>
    </rPh>
    <rPh sb="18" eb="20">
      <t>サンショウ</t>
    </rPh>
    <phoneticPr fontId="7"/>
  </si>
  <si>
    <t>会議・委員会名：</t>
    <rPh sb="0" eb="2">
      <t>カイギ</t>
    </rPh>
    <rPh sb="3" eb="6">
      <t>イインカイ</t>
    </rPh>
    <rPh sb="6" eb="7">
      <t>メイ</t>
    </rPh>
    <phoneticPr fontId="7" alignment="distributed"/>
  </si>
  <si>
    <t>NO</t>
    <phoneticPr fontId="7"/>
  </si>
  <si>
    <t>　月　日</t>
    <rPh sb="1" eb="2">
      <t>ガツ</t>
    </rPh>
    <rPh sb="3" eb="4">
      <t>ヒ</t>
    </rPh>
    <phoneticPr fontId="7" alignment="distributed"/>
  </si>
  <si>
    <t>　月　日</t>
  </si>
  <si>
    <t>　月　日</t>
    <phoneticPr fontId="7"/>
  </si>
  <si>
    <t>預り金がある場合に使用</t>
    <rPh sb="0" eb="1">
      <t>アズカ</t>
    </rPh>
    <rPh sb="2" eb="3">
      <t>キン</t>
    </rPh>
    <rPh sb="6" eb="8">
      <t>バアイ</t>
    </rPh>
    <rPh sb="9" eb="11">
      <t>シヨウ</t>
    </rPh>
    <phoneticPr fontId="7"/>
  </si>
  <si>
    <t>事業費を使用しない場合は、作成不要</t>
    <rPh sb="0" eb="3">
      <t>ジギョウヒ</t>
    </rPh>
    <rPh sb="4" eb="6">
      <t>シヨウ</t>
    </rPh>
    <rPh sb="9" eb="11">
      <t>バアイ</t>
    </rPh>
    <rPh sb="13" eb="15">
      <t>サクセイ</t>
    </rPh>
    <rPh sb="15" eb="17">
      <t>フヨウ</t>
    </rPh>
    <phoneticPr fontId="7"/>
  </si>
  <si>
    <t>講師等出演依頼承諾書</t>
    <rPh sb="0" eb="2">
      <t>コウシ</t>
    </rPh>
    <rPh sb="2" eb="3">
      <t>トウ</t>
    </rPh>
    <rPh sb="3" eb="5">
      <t>シュツエン</t>
    </rPh>
    <rPh sb="5" eb="7">
      <t>イライ</t>
    </rPh>
    <rPh sb="7" eb="10">
      <t>ショウダクショ</t>
    </rPh>
    <phoneticPr fontId="7"/>
  </si>
  <si>
    <t>財政審査会議</t>
    <rPh sb="0" eb="4">
      <t>ザイセイシンサ</t>
    </rPh>
    <rPh sb="4" eb="6">
      <t>カイギ</t>
    </rPh>
    <phoneticPr fontId="7" alignment="distributed"/>
  </si>
  <si>
    <t>　2月　7日</t>
    <rPh sb="2" eb="3">
      <t>ガツ</t>
    </rPh>
    <rPh sb="5" eb="6">
      <t>ヒ</t>
    </rPh>
    <phoneticPr fontId="7" alignment="distributed"/>
  </si>
  <si>
    <t>京都会議振込手数料</t>
  </si>
  <si>
    <t>東洋印刷振込手数料</t>
  </si>
  <si>
    <t>京都会議立替分</t>
    <rPh sb="0" eb="7">
      <t>キョウトカイギ</t>
    </rPh>
    <phoneticPr fontId="7"/>
  </si>
  <si>
    <t>京都会議登録料返金</t>
  </si>
  <si>
    <t>■事業費仮払精算先　(※残額発生時 事業口座を記載)</t>
    <rPh sb="6" eb="8">
      <t>セイサン</t>
    </rPh>
    <rPh sb="8" eb="9">
      <t>サキ</t>
    </rPh>
    <rPh sb="12" eb="14">
      <t>ザンガク</t>
    </rPh>
    <rPh sb="14" eb="16">
      <t>ハッセイ</t>
    </rPh>
    <rPh sb="16" eb="17">
      <t>ジ</t>
    </rPh>
    <rPh sb="18" eb="20">
      <t>ジギョウ</t>
    </rPh>
    <rPh sb="20" eb="22">
      <t>コウザ</t>
    </rPh>
    <rPh sb="23" eb="25">
      <t>キサイ</t>
    </rPh>
    <phoneticPr fontId="7"/>
  </si>
  <si>
    <t>今回　　　　　　     申　請　額　　　　　　　（Ｂ）</t>
    <rPh sb="0" eb="1">
      <t>イマ</t>
    </rPh>
    <rPh sb="1" eb="2">
      <t>カイ</t>
    </rPh>
    <rPh sb="13" eb="14">
      <t>サル</t>
    </rPh>
    <rPh sb="15" eb="16">
      <t>ショウ</t>
    </rPh>
    <rPh sb="17" eb="18">
      <t>ガク</t>
    </rPh>
    <phoneticPr fontId="7"/>
  </si>
  <si>
    <t>■収　　 支 　　差　 　額</t>
    <rPh sb="1" eb="2">
      <t>オサム</t>
    </rPh>
    <rPh sb="5" eb="6">
      <t>シ</t>
    </rPh>
    <rPh sb="9" eb="10">
      <t>サ</t>
    </rPh>
    <rPh sb="13" eb="14">
      <t>ガク</t>
    </rPh>
    <phoneticPr fontId="7"/>
  </si>
  <si>
    <t>発行対象</t>
    <rPh sb="0" eb="2">
      <t>ハッコウ</t>
    </rPh>
    <rPh sb="2" eb="4">
      <t>タイショウ</t>
    </rPh>
    <phoneticPr fontId="7"/>
  </si>
  <si>
    <t>NO</t>
    <phoneticPr fontId="7"/>
  </si>
  <si>
    <t>京都会議会場設営費</t>
    <phoneticPr fontId="7"/>
  </si>
  <si>
    <t>京都会議資料費</t>
    <phoneticPr fontId="7"/>
  </si>
  <si>
    <t>京都会議立替分</t>
    <phoneticPr fontId="7"/>
  </si>
  <si>
    <t>東洋印刷</t>
    <phoneticPr fontId="7"/>
  </si>
  <si>
    <t>京都会議登録料返金</t>
    <phoneticPr fontId="7"/>
  </si>
  <si>
    <t>会務運営費相殺</t>
    <rPh sb="0" eb="5">
      <t>カイムウンエイヒ</t>
    </rPh>
    <rPh sb="5" eb="7">
      <t>ソウサイ</t>
    </rPh>
    <phoneticPr fontId="7"/>
  </si>
  <si>
    <t>住所</t>
    <rPh sb="0" eb="2">
      <t>ジュウショ</t>
    </rPh>
    <phoneticPr fontId="7"/>
  </si>
  <si>
    <t>署名捺印</t>
    <rPh sb="0" eb="2">
      <t>ショメイ</t>
    </rPh>
    <rPh sb="2" eb="4">
      <t>ナツイン</t>
    </rPh>
    <phoneticPr fontId="7"/>
  </si>
  <si>
    <t>　　　　　講師等出演依頼承諾書</t>
    <rPh sb="12" eb="13">
      <t>ショウ</t>
    </rPh>
    <rPh sb="13" eb="14">
      <t>ダク</t>
    </rPh>
    <rPh sb="14" eb="15">
      <t>ショ</t>
    </rPh>
    <phoneticPr fontId="7"/>
  </si>
  <si>
    <t>印紙貼付欄</t>
    <rPh sb="0" eb="2">
      <t>インシ</t>
    </rPh>
    <rPh sb="2" eb="3">
      <t>ハ</t>
    </rPh>
    <rPh sb="3" eb="4">
      <t>ツ</t>
    </rPh>
    <rPh sb="4" eb="5">
      <t>ラン</t>
    </rPh>
    <phoneticPr fontId="7"/>
  </si>
  <si>
    <t>消費税込支払金額</t>
    <rPh sb="0" eb="2">
      <t>ショウヒ</t>
    </rPh>
    <rPh sb="2" eb="4">
      <t>ゼイコミ</t>
    </rPh>
    <rPh sb="4" eb="6">
      <t>シハライ</t>
    </rPh>
    <rPh sb="6" eb="8">
      <t>キンガク</t>
    </rPh>
    <phoneticPr fontId="7"/>
  </si>
  <si>
    <t>源泉所得税額</t>
    <rPh sb="0" eb="2">
      <t>ゲンセン</t>
    </rPh>
    <rPh sb="2" eb="4">
      <t>ショトク</t>
    </rPh>
    <rPh sb="4" eb="6">
      <t>ゼイガク</t>
    </rPh>
    <phoneticPr fontId="7"/>
  </si>
  <si>
    <t>貼付収入印紙一覧表</t>
    <rPh sb="0" eb="2">
      <t>ハリツケ</t>
    </rPh>
    <rPh sb="2" eb="4">
      <t>シュウニュウ</t>
    </rPh>
    <rPh sb="4" eb="6">
      <t>インシ</t>
    </rPh>
    <rPh sb="6" eb="8">
      <t>イチラン</t>
    </rPh>
    <rPh sb="8" eb="9">
      <t>ヒョウ</t>
    </rPh>
    <phoneticPr fontId="7"/>
  </si>
  <si>
    <t>注！！</t>
    <rPh sb="0" eb="1">
      <t>チュウ</t>
    </rPh>
    <phoneticPr fontId="7"/>
  </si>
  <si>
    <t>差引手取支給額</t>
    <rPh sb="0" eb="2">
      <t>サシヒキ</t>
    </rPh>
    <rPh sb="2" eb="4">
      <t>テド</t>
    </rPh>
    <rPh sb="4" eb="6">
      <t>シキュウ</t>
    </rPh>
    <rPh sb="6" eb="7">
      <t>ガク</t>
    </rPh>
    <phoneticPr fontId="7"/>
  </si>
  <si>
    <t>ⅰ.謝礼金（消費税込支払金額）</t>
    <rPh sb="6" eb="8">
      <t>ショウヒ</t>
    </rPh>
    <rPh sb="8" eb="10">
      <t>ゼイコミ</t>
    </rPh>
    <rPh sb="10" eb="12">
      <t>シハライ</t>
    </rPh>
    <rPh sb="12" eb="14">
      <t>キンガク</t>
    </rPh>
    <phoneticPr fontId="7"/>
  </si>
  <si>
    <t>計算結果が謝礼金等内訳に自動的に反映されます。</t>
  </si>
  <si>
    <t>200円</t>
    <rPh sb="3" eb="4">
      <t>エン</t>
    </rPh>
    <phoneticPr fontId="7"/>
  </si>
  <si>
    <t>400円</t>
    <rPh sb="3" eb="4">
      <t>エン</t>
    </rPh>
    <phoneticPr fontId="7"/>
  </si>
  <si>
    <t>1,000円</t>
    <rPh sb="5" eb="6">
      <t>エン</t>
    </rPh>
    <phoneticPr fontId="7"/>
  </si>
  <si>
    <t>2,000円</t>
    <rPh sb="5" eb="6">
      <t>エン</t>
    </rPh>
    <phoneticPr fontId="7"/>
  </si>
  <si>
    <t>普通</t>
    <rPh sb="0" eb="2">
      <t>フツウ</t>
    </rPh>
    <phoneticPr fontId="7"/>
  </si>
  <si>
    <t>ﾌﾘｶﾞﾅ</t>
    <phoneticPr fontId="7"/>
  </si>
  <si>
    <t>支払金額</t>
    <rPh sb="0" eb="2">
      <t>シハライ</t>
    </rPh>
    <rPh sb="2" eb="4">
      <t>キンガク</t>
    </rPh>
    <phoneticPr fontId="7"/>
  </si>
  <si>
    <t>支払約定日</t>
    <rPh sb="0" eb="2">
      <t>シハライ</t>
    </rPh>
    <rPh sb="2" eb="5">
      <t>ヤクジョウビ</t>
    </rPh>
    <phoneticPr fontId="7"/>
  </si>
  <si>
    <t>送金先</t>
    <rPh sb="0" eb="2">
      <t>ソウキン</t>
    </rPh>
    <rPh sb="2" eb="3">
      <t>サキ</t>
    </rPh>
    <phoneticPr fontId="7"/>
  </si>
  <si>
    <t>(※口座名義ﾌﾘｶﾞﾅ)</t>
    <rPh sb="2" eb="4">
      <t>コウザ</t>
    </rPh>
    <rPh sb="4" eb="6">
      <t>メイギ</t>
    </rPh>
    <phoneticPr fontId="7"/>
  </si>
  <si>
    <t>(※口座名義)</t>
    <rPh sb="2" eb="4">
      <t>コウザ</t>
    </rPh>
    <rPh sb="4" eb="6">
      <t>メイギ</t>
    </rPh>
    <phoneticPr fontId="7"/>
  </si>
  <si>
    <t>ｶﾌﾞｼｷｶﾞｲｼｬ ﾏﾙﾏﾙ</t>
    <phoneticPr fontId="7"/>
  </si>
  <si>
    <t>■,■■■</t>
    <phoneticPr fontId="7"/>
  </si>
  <si>
    <t>○○費</t>
    <rPh sb="2" eb="3">
      <t>ヒ</t>
    </rPh>
    <phoneticPr fontId="7"/>
  </si>
  <si>
    <t>○／○</t>
    <phoneticPr fontId="7"/>
  </si>
  <si>
    <t>○○</t>
    <phoneticPr fontId="7"/>
  </si>
  <si>
    <t>■■■■■</t>
    <phoneticPr fontId="7"/>
  </si>
  <si>
    <t>株式会社○○○○</t>
    <rPh sb="0" eb="4">
      <t>カブシキガイシャ</t>
    </rPh>
    <phoneticPr fontId="7"/>
  </si>
  <si>
    <t>(※ｶ)ﾏﾙﾏﾙﾏﾙﾏﾙ ﾀﾞｲﾋｮｳﾄﾘｼﾏﾘﾔｸ ■■■■)</t>
    <phoneticPr fontId="7"/>
  </si>
  <si>
    <t>■■■</t>
    <phoneticPr fontId="7"/>
  </si>
  <si>
    <t>振込手数料</t>
    <rPh sb="0" eb="2">
      <t>フリコ</t>
    </rPh>
    <rPh sb="2" eb="5">
      <t>テスウリョウ</t>
    </rPh>
    <phoneticPr fontId="7"/>
  </si>
  <si>
    <t>(※株式会社○○○○ 代表取締役 ■■■■)</t>
    <rPh sb="2" eb="6">
      <t>カブシキガイシャ</t>
    </rPh>
    <rPh sb="11" eb="13">
      <t>ダイヒョウ</t>
    </rPh>
    <rPh sb="13" eb="15">
      <t>トリシマリ</t>
    </rPh>
    <rPh sb="15" eb="16">
      <t>ヤク</t>
    </rPh>
    <phoneticPr fontId="7"/>
  </si>
  <si>
    <t>(※ｶﾌﾞｼｷｶﾞｲｼｬ　ﾏﾙﾏﾙﾏﾙﾏﾙ)</t>
    <phoneticPr fontId="7"/>
  </si>
  <si>
    <t>(※株式会社○○○○)</t>
    <rPh sb="2" eb="6">
      <t>カブシキガイシャ</t>
    </rPh>
    <phoneticPr fontId="7"/>
  </si>
  <si>
    <t>○○信用金庫</t>
    <rPh sb="2" eb="4">
      <t>シンヨウ</t>
    </rPh>
    <rPh sb="4" eb="6">
      <t>キンコ</t>
    </rPh>
    <phoneticPr fontId="7"/>
  </si>
  <si>
    <t>○○営業部</t>
    <rPh sb="2" eb="4">
      <t>エイギョウ</t>
    </rPh>
    <rPh sb="4" eb="5">
      <t>ブ</t>
    </rPh>
    <phoneticPr fontId="7"/>
  </si>
  <si>
    <t>ﾏﾙﾏﾙ ﾏﾙﾏﾙ</t>
    <phoneticPr fontId="7"/>
  </si>
  <si>
    <t>○○</t>
  </si>
  <si>
    <t>■■■■■</t>
  </si>
  <si>
    <t>○○ ○○</t>
    <phoneticPr fontId="7"/>
  </si>
  <si>
    <t>講師謝礼金(■■■■ ※講師名記載)</t>
    <rPh sb="0" eb="2">
      <t>コウシ</t>
    </rPh>
    <rPh sb="2" eb="5">
      <t>シャレイキン</t>
    </rPh>
    <rPh sb="12" eb="14">
      <t>コウシ</t>
    </rPh>
    <rPh sb="14" eb="15">
      <t>ナ</t>
    </rPh>
    <rPh sb="15" eb="17">
      <t>キサイ</t>
    </rPh>
    <phoneticPr fontId="7"/>
  </si>
  <si>
    <t>(※ﾀﾞｲﾋｮｳ ﾏﾙﾏﾙ ﾏﾙﾏﾙ)</t>
    <phoneticPr fontId="7"/>
  </si>
  <si>
    <t>振込手数料</t>
    <rPh sb="0" eb="2">
      <t>フリコミ</t>
    </rPh>
    <rPh sb="2" eb="3">
      <t>テ</t>
    </rPh>
    <phoneticPr fontId="7"/>
  </si>
  <si>
    <t>(※代表 ○○ ○○)</t>
    <rPh sb="2" eb="4">
      <t>ダイヒョウ</t>
    </rPh>
    <phoneticPr fontId="7"/>
  </si>
  <si>
    <t>三井住友</t>
    <rPh sb="0" eb="2">
      <t>ミツイ</t>
    </rPh>
    <rPh sb="2" eb="4">
      <t>スミトモ</t>
    </rPh>
    <phoneticPr fontId="7"/>
  </si>
  <si>
    <t>麹町</t>
    <rPh sb="0" eb="2">
      <t>コウジマチ</t>
    </rPh>
    <phoneticPr fontId="7"/>
  </si>
  <si>
    <t>□□□□□</t>
    <phoneticPr fontId="7"/>
  </si>
  <si>
    <t>源泉徴収税</t>
    <rPh sb="0" eb="2">
      <t>ゲンセン</t>
    </rPh>
    <rPh sb="2" eb="4">
      <t>チョウシュウ</t>
    </rPh>
    <rPh sb="4" eb="5">
      <t>ゼイ</t>
    </rPh>
    <phoneticPr fontId="7"/>
  </si>
  <si>
    <t>金融機関名：　　　　　　　　　　　　　　　　　　　　　　　　</t>
    <rPh sb="0" eb="2">
      <t>キンユウ</t>
    </rPh>
    <rPh sb="2" eb="4">
      <t>キカン</t>
    </rPh>
    <rPh sb="4" eb="5">
      <t>メイ</t>
    </rPh>
    <phoneticPr fontId="7"/>
  </si>
  <si>
    <t>支 　店　 名：　　　　　　　　　　　　　　　　　　　　</t>
    <rPh sb="0" eb="1">
      <t>シ</t>
    </rPh>
    <rPh sb="3" eb="4">
      <t>ミセ</t>
    </rPh>
    <rPh sb="6" eb="7">
      <t>メイ</t>
    </rPh>
    <phoneticPr fontId="7"/>
  </si>
  <si>
    <t>口 座 種 別：　　　　　　　　　　　　　　　　　　　　　　　　</t>
    <rPh sb="0" eb="1">
      <t>クチ</t>
    </rPh>
    <rPh sb="2" eb="3">
      <t>ザ</t>
    </rPh>
    <rPh sb="4" eb="5">
      <t>タネ</t>
    </rPh>
    <rPh sb="6" eb="7">
      <t>ベツ</t>
    </rPh>
    <phoneticPr fontId="7"/>
  </si>
  <si>
    <t>支払約定日</t>
    <rPh sb="0" eb="2">
      <t>シハラ</t>
    </rPh>
    <rPh sb="2" eb="4">
      <t>ヤクジョウ</t>
    </rPh>
    <rPh sb="4" eb="5">
      <t>ヒ</t>
    </rPh>
    <phoneticPr fontId="7"/>
  </si>
  <si>
    <t>(※仮払精算先)</t>
    <rPh sb="2" eb="4">
      <t>カリバラ</t>
    </rPh>
    <rPh sb="4" eb="6">
      <t>セイサン</t>
    </rPh>
    <rPh sb="6" eb="7">
      <t>サキ</t>
    </rPh>
    <phoneticPr fontId="7"/>
  </si>
  <si>
    <t>（※支払約定額）</t>
    <rPh sb="2" eb="4">
      <t>シハラ</t>
    </rPh>
    <rPh sb="4" eb="6">
      <t>ヤクジョウ</t>
    </rPh>
    <rPh sb="6" eb="7">
      <t>ガク</t>
    </rPh>
    <phoneticPr fontId="7"/>
  </si>
  <si>
    <t>※振込手数料を忘れずに記載すること</t>
    <rPh sb="1" eb="3">
      <t>フリコミ</t>
    </rPh>
    <rPh sb="3" eb="6">
      <t>テスウリョウ</t>
    </rPh>
    <rPh sb="7" eb="8">
      <t>ワス</t>
    </rPh>
    <rPh sb="11" eb="13">
      <t>キサイ</t>
    </rPh>
    <phoneticPr fontId="7"/>
  </si>
  <si>
    <t>（※精算額）　</t>
    <rPh sb="2" eb="4">
      <t>セイサン</t>
    </rPh>
    <phoneticPr fontId="7"/>
  </si>
  <si>
    <t>科　　目</t>
    <rPh sb="0" eb="1">
      <t>カ</t>
    </rPh>
    <rPh sb="3" eb="4">
      <t>メ</t>
    </rPh>
    <phoneticPr fontId="7"/>
  </si>
  <si>
    <t>上程　花子</t>
    <rPh sb="0" eb="2">
      <t>ジョウテイ</t>
    </rPh>
    <rPh sb="3" eb="5">
      <t>ハナコ</t>
    </rPh>
    <phoneticPr fontId="7"/>
  </si>
  <si>
    <t>相澤明弘</t>
    <rPh sb="0" eb="2">
      <t>アイザワ</t>
    </rPh>
    <rPh sb="2" eb="4">
      <t>アキヒロ</t>
    </rPh>
    <phoneticPr fontId="7"/>
  </si>
  <si>
    <t>五十嵐勝博</t>
    <rPh sb="0" eb="3">
      <t>イガラシ</t>
    </rPh>
    <rPh sb="3" eb="5">
      <t>カツヒロ</t>
    </rPh>
    <phoneticPr fontId="7"/>
  </si>
  <si>
    <t>草野繁登</t>
    <rPh sb="0" eb="2">
      <t>クサノ</t>
    </rPh>
    <rPh sb="2" eb="3">
      <t>シゲル</t>
    </rPh>
    <rPh sb="3" eb="4">
      <t>ノボル</t>
    </rPh>
    <phoneticPr fontId="7"/>
  </si>
  <si>
    <t>湖山和秀</t>
    <rPh sb="0" eb="2">
      <t>コヤマ</t>
    </rPh>
    <rPh sb="2" eb="4">
      <t>カズヒデ</t>
    </rPh>
    <phoneticPr fontId="7"/>
  </si>
  <si>
    <t>岡部祥司に返金</t>
    <rPh sb="0" eb="2">
      <t>オカベ</t>
    </rPh>
    <rPh sb="2" eb="4">
      <t>ショウジ</t>
    </rPh>
    <phoneticPr fontId="7"/>
  </si>
  <si>
    <t>加藤宗兵衛に返金</t>
    <rPh sb="0" eb="2">
      <t>カトウ</t>
    </rPh>
    <rPh sb="2" eb="5">
      <t>ソウベイ</t>
    </rPh>
    <phoneticPr fontId="7"/>
  </si>
  <si>
    <t>足立浩に返金</t>
    <rPh sb="0" eb="2">
      <t>アダチ</t>
    </rPh>
    <rPh sb="2" eb="3">
      <t>ヒロシ</t>
    </rPh>
    <phoneticPr fontId="7"/>
  </si>
  <si>
    <t>清水康裕に返金</t>
    <rPh sb="0" eb="2">
      <t>シミズ</t>
    </rPh>
    <rPh sb="2" eb="4">
      <t>ヤスヒロ</t>
    </rPh>
    <phoneticPr fontId="7"/>
  </si>
  <si>
    <t>坪井潤一に返金</t>
    <rPh sb="0" eb="2">
      <t>ツボイ</t>
    </rPh>
    <rPh sb="2" eb="4">
      <t>ジュンイチ</t>
    </rPh>
    <phoneticPr fontId="7"/>
  </si>
  <si>
    <t>眞鍋大介に返金</t>
    <rPh sb="0" eb="2">
      <t>マナベ</t>
    </rPh>
    <rPh sb="2" eb="4">
      <t>ダイスケ</t>
    </rPh>
    <rPh sb="5" eb="7">
      <t>ヘンキン</t>
    </rPh>
    <phoneticPr fontId="7"/>
  </si>
  <si>
    <t>水野雅美に返金</t>
    <rPh sb="0" eb="2">
      <t>ミズノ</t>
    </rPh>
    <rPh sb="2" eb="4">
      <t>マサミ</t>
    </rPh>
    <phoneticPr fontId="7"/>
  </si>
  <si>
    <t>鈴木あかりに返金</t>
    <rPh sb="0" eb="2">
      <t>スズキ</t>
    </rPh>
    <phoneticPr fontId="7"/>
  </si>
  <si>
    <t>齋藤慎也に返金</t>
    <rPh sb="0" eb="2">
      <t>サイトウ</t>
    </rPh>
    <rPh sb="2" eb="4">
      <t>シンヤ</t>
    </rPh>
    <phoneticPr fontId="7"/>
  </si>
  <si>
    <t>八巻有芝に返金</t>
    <rPh sb="0" eb="2">
      <t>ヤマキ</t>
    </rPh>
    <rPh sb="2" eb="3">
      <t>ア</t>
    </rPh>
    <rPh sb="3" eb="4">
      <t>シバ</t>
    </rPh>
    <rPh sb="5" eb="7">
      <t>ヘンキン</t>
    </rPh>
    <phoneticPr fontId="7"/>
  </si>
  <si>
    <t>津久井盛夫に返金</t>
    <rPh sb="0" eb="3">
      <t>ツクイ</t>
    </rPh>
    <rPh sb="3" eb="5">
      <t>モリオ</t>
    </rPh>
    <rPh sb="6" eb="8">
      <t>ヘンキン</t>
    </rPh>
    <phoneticPr fontId="7"/>
  </si>
  <si>
    <t>松下延樹に返金</t>
    <rPh sb="0" eb="2">
      <t>マツシタ</t>
    </rPh>
    <rPh sb="2" eb="3">
      <t>ノブ</t>
    </rPh>
    <rPh sb="3" eb="4">
      <t>キ</t>
    </rPh>
    <rPh sb="5" eb="7">
      <t>ヘンキン</t>
    </rPh>
    <phoneticPr fontId="7"/>
  </si>
  <si>
    <t>林洋一に返金</t>
    <rPh sb="0" eb="1">
      <t>ハヤシ</t>
    </rPh>
    <rPh sb="1" eb="3">
      <t>ヨウイチ</t>
    </rPh>
    <rPh sb="4" eb="6">
      <t>ヘンキン</t>
    </rPh>
    <phoneticPr fontId="7"/>
  </si>
  <si>
    <t>長村みさおに返金</t>
    <rPh sb="0" eb="2">
      <t>ナガムラ</t>
    </rPh>
    <rPh sb="6" eb="8">
      <t>ヘンキン</t>
    </rPh>
    <phoneticPr fontId="7"/>
  </si>
  <si>
    <t>原仁志に返金</t>
    <rPh sb="0" eb="1">
      <t>ハラ</t>
    </rPh>
    <rPh sb="1" eb="3">
      <t>ヒトシ</t>
    </rPh>
    <rPh sb="4" eb="6">
      <t>ヘンキン</t>
    </rPh>
    <phoneticPr fontId="7"/>
  </si>
  <si>
    <t>八木淳に返金</t>
    <rPh sb="0" eb="2">
      <t>ヤギ</t>
    </rPh>
    <rPh sb="2" eb="3">
      <t>ジュン</t>
    </rPh>
    <rPh sb="4" eb="6">
      <t>ヘンキン</t>
    </rPh>
    <phoneticPr fontId="7"/>
  </si>
  <si>
    <t>濱田竜一に返金</t>
    <rPh sb="0" eb="2">
      <t>ハマダ</t>
    </rPh>
    <rPh sb="2" eb="4">
      <t>リュウイチ</t>
    </rPh>
    <rPh sb="5" eb="7">
      <t>ヘンキン</t>
    </rPh>
    <phoneticPr fontId="7"/>
  </si>
  <si>
    <t>西表晋作に返金</t>
    <rPh sb="0" eb="2">
      <t>イリオモテ</t>
    </rPh>
    <rPh sb="2" eb="4">
      <t>シンサク</t>
    </rPh>
    <rPh sb="5" eb="7">
      <t>ヘンキン</t>
    </rPh>
    <phoneticPr fontId="7"/>
  </si>
  <si>
    <t>高橋正英に返金</t>
    <rPh sb="2" eb="4">
      <t>マサヒデ</t>
    </rPh>
    <rPh sb="5" eb="7">
      <t>ヘンキン</t>
    </rPh>
    <phoneticPr fontId="7"/>
  </si>
  <si>
    <t>田中太郎に返金</t>
    <rPh sb="0" eb="2">
      <t>タナカ</t>
    </rPh>
    <rPh sb="2" eb="4">
      <t>タロウ</t>
    </rPh>
    <rPh sb="5" eb="7">
      <t>ヘンキン</t>
    </rPh>
    <phoneticPr fontId="7"/>
  </si>
  <si>
    <t>財審太郎</t>
    <rPh sb="0" eb="1">
      <t>ザイ</t>
    </rPh>
    <rPh sb="1" eb="2">
      <t>シン</t>
    </rPh>
    <rPh sb="2" eb="4">
      <t>タロウ</t>
    </rPh>
    <phoneticPr fontId="7"/>
  </si>
  <si>
    <t>青木孝幸に返金</t>
    <rPh sb="0" eb="2">
      <t>アオキ</t>
    </rPh>
    <rPh sb="2" eb="4">
      <t>タカユキ</t>
    </rPh>
    <rPh sb="5" eb="7">
      <t>ヘンキン</t>
    </rPh>
    <phoneticPr fontId="7"/>
  </si>
  <si>
    <t>事業会計関連様式</t>
    <rPh sb="0" eb="2">
      <t>ジギョウ</t>
    </rPh>
    <rPh sb="2" eb="4">
      <t>カイケイ</t>
    </rPh>
    <rPh sb="4" eb="8">
      <t>カンレンヨウシキ</t>
    </rPh>
    <phoneticPr fontId="7"/>
  </si>
  <si>
    <t>○</t>
    <phoneticPr fontId="7"/>
  </si>
  <si>
    <t>○</t>
    <phoneticPr fontId="7"/>
  </si>
  <si>
    <t>協賛金等導入の場合に必要</t>
    <rPh sb="0" eb="3">
      <t>キョウサンキン</t>
    </rPh>
    <rPh sb="3" eb="4">
      <t>トウ</t>
    </rPh>
    <rPh sb="4" eb="6">
      <t>ドウニュウ</t>
    </rPh>
    <rPh sb="7" eb="9">
      <t>バアイ</t>
    </rPh>
    <rPh sb="10" eb="12">
      <t>ヒツヨウ</t>
    </rPh>
    <phoneticPr fontId="7"/>
  </si>
  <si>
    <t>様式9</t>
    <rPh sb="0" eb="2">
      <t>ヨウシキ</t>
    </rPh>
    <phoneticPr fontId="7"/>
  </si>
  <si>
    <t>様式11</t>
    <rPh sb="0" eb="2">
      <t>ヨウシキ</t>
    </rPh>
    <phoneticPr fontId="7"/>
  </si>
  <si>
    <t>様式12</t>
    <rPh sb="0" eb="2">
      <t>ヨウシキ</t>
    </rPh>
    <phoneticPr fontId="7"/>
  </si>
  <si>
    <t>差異発生理由書</t>
    <phoneticPr fontId="7"/>
  </si>
  <si>
    <t>事業終了後、事業支払申請関連様式と請求書を事務局に提出</t>
    <rPh sb="6" eb="10">
      <t>ジギョウシハラ</t>
    </rPh>
    <rPh sb="10" eb="14">
      <t>シンセイカンレン</t>
    </rPh>
    <rPh sb="14" eb="16">
      <t>ヨウシキ</t>
    </rPh>
    <phoneticPr fontId="7"/>
  </si>
  <si>
    <t>様式13</t>
    <rPh sb="0" eb="2">
      <t>ヨウシキ</t>
    </rPh>
    <phoneticPr fontId="7"/>
  </si>
  <si>
    <t>修正・補正収支予算書</t>
    <rPh sb="3" eb="5">
      <t>ホセイ</t>
    </rPh>
    <phoneticPr fontId="7"/>
  </si>
  <si>
    <t>修正予算ならびに補正予算をする場合に使用</t>
    <rPh sb="0" eb="4">
      <t>シュウセイヨサン</t>
    </rPh>
    <rPh sb="8" eb="12">
      <t>ホセイヨサン</t>
    </rPh>
    <rPh sb="15" eb="17">
      <t>バアイ</t>
    </rPh>
    <rPh sb="18" eb="20">
      <t>シヨウ</t>
    </rPh>
    <phoneticPr fontId="42"/>
  </si>
  <si>
    <t>収益費用明細書（修正・補正用）</t>
    <rPh sb="11" eb="13">
      <t>ホセイ</t>
    </rPh>
    <rPh sb="13" eb="14">
      <t>ヨウ</t>
    </rPh>
    <phoneticPr fontId="7"/>
  </si>
  <si>
    <t>特別領収書関連様式</t>
    <rPh sb="0" eb="5">
      <t>トクベツリョウシュウショ</t>
    </rPh>
    <rPh sb="5" eb="7">
      <t>カンレン</t>
    </rPh>
    <rPh sb="7" eb="9">
      <t>ヨウシキ</t>
    </rPh>
    <phoneticPr fontId="7"/>
  </si>
  <si>
    <t>様式21</t>
    <rPh sb="0" eb="2">
      <t>ヨウシキ</t>
    </rPh>
    <phoneticPr fontId="7"/>
  </si>
  <si>
    <t>様式22</t>
    <rPh sb="0" eb="2">
      <t>ヨウシキ</t>
    </rPh>
    <phoneticPr fontId="7"/>
  </si>
  <si>
    <t>様式23</t>
    <rPh sb="0" eb="2">
      <t>ヨウシキ</t>
    </rPh>
    <phoneticPr fontId="7"/>
  </si>
  <si>
    <t>事業費支払申請関連様式</t>
    <rPh sb="0" eb="2">
      <t>ジギョウ</t>
    </rPh>
    <rPh sb="2" eb="3">
      <t>ヒ</t>
    </rPh>
    <rPh sb="3" eb="5">
      <t>シハラ</t>
    </rPh>
    <rPh sb="5" eb="7">
      <t>シンセイ</t>
    </rPh>
    <rPh sb="7" eb="11">
      <t>カンレンヨウシキ</t>
    </rPh>
    <phoneticPr fontId="7"/>
  </si>
  <si>
    <t>様式31</t>
    <rPh sb="0" eb="2">
      <t>ヨウシキ</t>
    </rPh>
    <phoneticPr fontId="7"/>
  </si>
  <si>
    <t>様式32</t>
    <rPh sb="0" eb="2">
      <t>ヨウシキ</t>
    </rPh>
    <phoneticPr fontId="7"/>
  </si>
  <si>
    <t>様式33</t>
    <rPh sb="0" eb="2">
      <t>ヨウシキ</t>
    </rPh>
    <phoneticPr fontId="7"/>
  </si>
  <si>
    <t>事業費支払管理書</t>
    <rPh sb="0" eb="5">
      <t>ジギョウヒシハラ</t>
    </rPh>
    <rPh sb="5" eb="7">
      <t>カンリショ</t>
    </rPh>
    <rPh sb="7" eb="8">
      <t>ショ</t>
    </rPh>
    <phoneticPr fontId="42"/>
  </si>
  <si>
    <t>委員会会計関連様式</t>
    <rPh sb="0" eb="3">
      <t>イインカイ</t>
    </rPh>
    <rPh sb="3" eb="5">
      <t>カイケイ</t>
    </rPh>
    <rPh sb="5" eb="9">
      <t>カンレンヨウシキ</t>
    </rPh>
    <phoneticPr fontId="7"/>
  </si>
  <si>
    <t>様式51</t>
    <rPh sb="0" eb="2">
      <t>ヨウシキ</t>
    </rPh>
    <phoneticPr fontId="7"/>
  </si>
  <si>
    <t>様式52</t>
    <rPh sb="0" eb="2">
      <t>ヨウシキ</t>
    </rPh>
    <phoneticPr fontId="7"/>
  </si>
  <si>
    <t>様式53</t>
    <rPh sb="0" eb="2">
      <t>ヨウシキ</t>
    </rPh>
    <phoneticPr fontId="7"/>
  </si>
  <si>
    <t>参考資料</t>
    <rPh sb="0" eb="4">
      <t>サンコウシリョウ</t>
    </rPh>
    <phoneticPr fontId="7"/>
  </si>
  <si>
    <t>[様式3]</t>
    <rPh sb="1" eb="3">
      <t>ヨウシキ</t>
    </rPh>
    <phoneticPr fontId="7"/>
  </si>
  <si>
    <t>事業費支払管理書</t>
    <rPh sb="0" eb="3">
      <t>ジギョウヒ</t>
    </rPh>
    <rPh sb="3" eb="5">
      <t>シハラ</t>
    </rPh>
    <rPh sb="5" eb="7">
      <t>カンリショ</t>
    </rPh>
    <rPh sb="7" eb="8">
      <t>ショ</t>
    </rPh>
    <phoneticPr fontId="7"/>
  </si>
  <si>
    <t>[様式11]</t>
    <rPh sb="1" eb="3">
      <t>ヨウシキ</t>
    </rPh>
    <phoneticPr fontId="7"/>
  </si>
  <si>
    <t>[様式41]</t>
    <rPh sb="1" eb="3">
      <t>ヨウシキ</t>
    </rPh>
    <phoneticPr fontId="7" alignment="distributed"/>
  </si>
  <si>
    <t xml:space="preserve"> 下記のとおり、お見積申し上げます。</t>
    <rPh sb="1" eb="3">
      <t>カキ</t>
    </rPh>
    <rPh sb="9" eb="11">
      <t>ミツモリショ</t>
    </rPh>
    <rPh sb="11" eb="12">
      <t>モウ</t>
    </rPh>
    <rPh sb="13" eb="14">
      <t>ア</t>
    </rPh>
    <phoneticPr fontId="7"/>
  </si>
  <si>
    <t>差異発生理由書</t>
    <phoneticPr fontId="7"/>
  </si>
  <si>
    <t>※事業終了後、事業支払申請関連様式と請求書を事務局に提出
※差異の理由・内容は出来るだけ詳しく記載してください。
※予備費については、差異発生理由書に記載する必要はありません。</t>
    <rPh sb="7" eb="11">
      <t>ジギョウシハラ</t>
    </rPh>
    <rPh sb="11" eb="15">
      <t>シンセイカンレン</t>
    </rPh>
    <rPh sb="15" eb="17">
      <t>ヨウシキ</t>
    </rPh>
    <phoneticPr fontId="7"/>
  </si>
  <si>
    <t>修正予算ならびに補正予算をする場合に使用</t>
    <rPh sb="0" eb="4">
      <t>シュウセイヨサン</t>
    </rPh>
    <rPh sb="8" eb="12">
      <t>ホセイヨサン</t>
    </rPh>
    <rPh sb="15" eb="17">
      <t>バアイ</t>
    </rPh>
    <rPh sb="18" eb="20">
      <t>シヨウ</t>
    </rPh>
    <phoneticPr fontId="43"/>
  </si>
  <si>
    <t>決算時必要資料</t>
    <rPh sb="0" eb="3">
      <t>ケッサンジ</t>
    </rPh>
    <rPh sb="3" eb="7">
      <t>ヒツヨウシリョウ</t>
    </rPh>
    <phoneticPr fontId="7"/>
  </si>
  <si>
    <t>請求書・領収書</t>
    <rPh sb="0" eb="3">
      <t>セイキュウショ</t>
    </rPh>
    <rPh sb="4" eb="7">
      <t>リョウシュウショ</t>
    </rPh>
    <phoneticPr fontId="43"/>
  </si>
  <si>
    <t>※事務局に申請し、発行してもらって下さい。</t>
    <phoneticPr fontId="43"/>
  </si>
  <si>
    <t>登録料領収書控</t>
    <rPh sb="0" eb="3">
      <t>トウロクリョウ</t>
    </rPh>
    <rPh sb="3" eb="6">
      <t>リョウシュウショ</t>
    </rPh>
    <rPh sb="6" eb="7">
      <t>ヒカ</t>
    </rPh>
    <phoneticPr fontId="43"/>
  </si>
  <si>
    <t>総勘定元帳</t>
    <rPh sb="0" eb="5">
      <t>ソウカ</t>
    </rPh>
    <phoneticPr fontId="7"/>
  </si>
  <si>
    <t>現金・預金のすべての金銭の動きを記載</t>
    <rPh sb="0" eb="2">
      <t>ゲンキン</t>
    </rPh>
    <rPh sb="3" eb="5">
      <t>ヨキン</t>
    </rPh>
    <rPh sb="10" eb="12">
      <t>キンセン</t>
    </rPh>
    <rPh sb="13" eb="14">
      <t>ウゴ</t>
    </rPh>
    <rPh sb="16" eb="18">
      <t>キサイ</t>
    </rPh>
    <phoneticPr fontId="7"/>
  </si>
  <si>
    <t>預金出納帳</t>
    <rPh sb="0" eb="2">
      <t>ヨキン</t>
    </rPh>
    <rPh sb="2" eb="5">
      <t>スイトウ</t>
    </rPh>
    <phoneticPr fontId="7"/>
  </si>
  <si>
    <t>銀行預金の動きを記載</t>
    <rPh sb="0" eb="4">
      <t>ギンコウヨキン</t>
    </rPh>
    <rPh sb="5" eb="6">
      <t>ウゴ</t>
    </rPh>
    <rPh sb="8" eb="10">
      <t>キサイ</t>
    </rPh>
    <phoneticPr fontId="7"/>
  </si>
  <si>
    <t>事業会計関連様式</t>
    <rPh sb="0" eb="4">
      <t>ジギョウカイケイ</t>
    </rPh>
    <rPh sb="4" eb="8">
      <t>カンレンヨウシキ</t>
    </rPh>
    <phoneticPr fontId="7"/>
  </si>
  <si>
    <t>請求書、支払状況と照らしあわせて記載して下さい。</t>
    <phoneticPr fontId="7"/>
  </si>
  <si>
    <t>預　り　金　明　細　書　（見本）</t>
    <rPh sb="0" eb="1">
      <t>アズカ</t>
    </rPh>
    <rPh sb="4" eb="5">
      <t>キン</t>
    </rPh>
    <rPh sb="6" eb="7">
      <t>メイ</t>
    </rPh>
    <rPh sb="8" eb="9">
      <t>ホソ</t>
    </rPh>
    <rPh sb="10" eb="11">
      <t>ショ</t>
    </rPh>
    <rPh sb="13" eb="15">
      <t>ミホン</t>
    </rPh>
    <phoneticPr fontId="7" alignment="distributed"/>
  </si>
  <si>
    <t>未使用領収書、事業報告書ならびに様式10、様式11、
納品書の写しを添付し提出</t>
    <rPh sb="0" eb="3">
      <t>ミシヨウ</t>
    </rPh>
    <rPh sb="3" eb="6">
      <t>リョウシュウショ</t>
    </rPh>
    <rPh sb="7" eb="12">
      <t>ジギョウホウコクショ</t>
    </rPh>
    <rPh sb="16" eb="18">
      <t>ヨウシキ</t>
    </rPh>
    <rPh sb="21" eb="23">
      <t>ヨウシキ</t>
    </rPh>
    <rPh sb="27" eb="30">
      <t>ノウヒンショ</t>
    </rPh>
    <rPh sb="31" eb="32">
      <t>ウツ</t>
    </rPh>
    <rPh sb="34" eb="36">
      <t>テンプ</t>
    </rPh>
    <rPh sb="37" eb="39">
      <t>テイシュツ</t>
    </rPh>
    <phoneticPr fontId="7"/>
  </si>
  <si>
    <t>岡部祥司</t>
    <rPh sb="0" eb="2">
      <t>オカベ</t>
    </rPh>
    <rPh sb="2" eb="4">
      <t>ショウジ</t>
    </rPh>
    <phoneticPr fontId="46"/>
  </si>
  <si>
    <t>加藤宗兵衛</t>
    <rPh sb="0" eb="2">
      <t>カトウ</t>
    </rPh>
    <rPh sb="2" eb="5">
      <t>ソウベエ</t>
    </rPh>
    <phoneticPr fontId="46"/>
  </si>
  <si>
    <t>足立　浩</t>
  </si>
  <si>
    <t>清水康裕</t>
    <rPh sb="0" eb="2">
      <t>シミズ</t>
    </rPh>
    <rPh sb="2" eb="4">
      <t>ヤスヒロ</t>
    </rPh>
    <phoneticPr fontId="46"/>
  </si>
  <si>
    <t>坪井潤一</t>
    <rPh sb="0" eb="2">
      <t>ツボイ</t>
    </rPh>
    <rPh sb="2" eb="4">
      <t>ジュンイチ</t>
    </rPh>
    <phoneticPr fontId="46"/>
  </si>
  <si>
    <t>水野雅美</t>
    <rPh sb="0" eb="2">
      <t>ミズノ</t>
    </rPh>
    <rPh sb="2" eb="4">
      <t>マサミ</t>
    </rPh>
    <phoneticPr fontId="46"/>
  </si>
  <si>
    <t>鈴木あかり</t>
    <rPh sb="0" eb="2">
      <t>スズキ</t>
    </rPh>
    <phoneticPr fontId="46"/>
  </si>
  <si>
    <t>斎藤　慎也</t>
    <rPh sb="0" eb="2">
      <t>サイトウ</t>
    </rPh>
    <rPh sb="3" eb="5">
      <t>シンヤ</t>
    </rPh>
    <phoneticPr fontId="46"/>
  </si>
  <si>
    <t>八巻　有芝</t>
    <rPh sb="0" eb="2">
      <t>ヤマキ</t>
    </rPh>
    <rPh sb="3" eb="4">
      <t>アリ</t>
    </rPh>
    <rPh sb="4" eb="5">
      <t>シバ</t>
    </rPh>
    <phoneticPr fontId="46"/>
  </si>
  <si>
    <t>津久井  盛夫</t>
  </si>
  <si>
    <t>松下  延樹</t>
  </si>
  <si>
    <t>林　洋一</t>
    <rPh sb="0" eb="1">
      <t>ハヤシ</t>
    </rPh>
    <rPh sb="2" eb="4">
      <t>ヨウイチ</t>
    </rPh>
    <phoneticPr fontId="46"/>
  </si>
  <si>
    <t>長村  みさお</t>
    <rPh sb="0" eb="2">
      <t>オサムラ</t>
    </rPh>
    <phoneticPr fontId="46"/>
  </si>
  <si>
    <t>原　仁志</t>
    <rPh sb="0" eb="1">
      <t>ハラ</t>
    </rPh>
    <rPh sb="2" eb="4">
      <t>ヒトシ</t>
    </rPh>
    <phoneticPr fontId="7"/>
  </si>
  <si>
    <t>八木  淳</t>
    <rPh sb="0" eb="2">
      <t>ヤギ</t>
    </rPh>
    <rPh sb="4" eb="5">
      <t>ジュン</t>
    </rPh>
    <phoneticPr fontId="46"/>
  </si>
  <si>
    <t>濱田　竜一</t>
  </si>
  <si>
    <t>西表　晋作</t>
    <rPh sb="0" eb="2">
      <t>イリオモテ</t>
    </rPh>
    <rPh sb="3" eb="5">
      <t>シンサク</t>
    </rPh>
    <phoneticPr fontId="46"/>
  </si>
  <si>
    <t>髙橋正英</t>
  </si>
  <si>
    <t>田中太郎</t>
    <rPh sb="0" eb="2">
      <t>タナカ</t>
    </rPh>
    <rPh sb="2" eb="4">
      <t>タロウ</t>
    </rPh>
    <phoneticPr fontId="46"/>
  </si>
  <si>
    <t>青木孝幸</t>
    <rPh sb="0" eb="2">
      <t>アオキ</t>
    </rPh>
    <rPh sb="2" eb="4">
      <t>タカユキ</t>
    </rPh>
    <phoneticPr fontId="46"/>
  </si>
  <si>
    <t>足利有美</t>
    <rPh sb="0" eb="2">
      <t>アシカラズ</t>
    </rPh>
    <rPh sb="2" eb="4">
      <t>アリミ</t>
    </rPh>
    <phoneticPr fontId="46"/>
  </si>
  <si>
    <t>岩崎諭史</t>
  </si>
  <si>
    <t>大越誠之</t>
  </si>
  <si>
    <t>杉山直希</t>
    <rPh sb="0" eb="2">
      <t>スギヤマ</t>
    </rPh>
    <rPh sb="2" eb="4">
      <t>ナオキ</t>
    </rPh>
    <phoneticPr fontId="46"/>
  </si>
  <si>
    <t>田中　奈央子</t>
    <rPh sb="0" eb="2">
      <t>タナカ</t>
    </rPh>
    <rPh sb="3" eb="6">
      <t>ナオコ</t>
    </rPh>
    <phoneticPr fontId="46"/>
  </si>
  <si>
    <t>丹生茂希</t>
  </si>
  <si>
    <t>齋藤　洋邦</t>
    <rPh sb="0" eb="2">
      <t>サイトウ</t>
    </rPh>
    <rPh sb="3" eb="5">
      <t>ヒロクニ</t>
    </rPh>
    <phoneticPr fontId="46"/>
  </si>
  <si>
    <t>齊藤　誠</t>
  </si>
  <si>
    <t>清水　幹久</t>
    <rPh sb="3" eb="4">
      <t>ミキ</t>
    </rPh>
    <rPh sb="4" eb="5">
      <t>ヒサ</t>
    </rPh>
    <phoneticPr fontId="46"/>
  </si>
  <si>
    <t>鈴木　圭史</t>
    <rPh sb="0" eb="2">
      <t>スズキ</t>
    </rPh>
    <rPh sb="3" eb="5">
      <t>ケイジ</t>
    </rPh>
    <phoneticPr fontId="46"/>
  </si>
  <si>
    <t>田中　宏昌</t>
    <rPh sb="0" eb="2">
      <t>タナカ</t>
    </rPh>
    <rPh sb="3" eb="5">
      <t>ヒロマサ</t>
    </rPh>
    <phoneticPr fontId="46"/>
  </si>
  <si>
    <t>南　嘉邦</t>
    <rPh sb="0" eb="1">
      <t>ミナミ</t>
    </rPh>
    <rPh sb="2" eb="4">
      <t>カホウ</t>
    </rPh>
    <phoneticPr fontId="46"/>
  </si>
  <si>
    <t>野口和範</t>
  </si>
  <si>
    <t>渡邊実輝宏</t>
  </si>
  <si>
    <t>安部　修司</t>
  </si>
  <si>
    <t>岡本友二郎</t>
  </si>
  <si>
    <t>小林邦章</t>
  </si>
  <si>
    <t>中島　渉</t>
    <rPh sb="0" eb="2">
      <t>ナカシマ</t>
    </rPh>
    <rPh sb="3" eb="4">
      <t>ワタル</t>
    </rPh>
    <phoneticPr fontId="46"/>
  </si>
  <si>
    <t>葉月雛丸</t>
    <rPh sb="0" eb="2">
      <t>ハヅキ</t>
    </rPh>
    <rPh sb="2" eb="3">
      <t>ヒナ</t>
    </rPh>
    <rPh sb="3" eb="4">
      <t>マル</t>
    </rPh>
    <phoneticPr fontId="46"/>
  </si>
  <si>
    <t>樋口陽平</t>
  </si>
  <si>
    <t>松村　一弘</t>
  </si>
  <si>
    <t>向井久雄</t>
    <rPh sb="0" eb="2">
      <t>ムカイ</t>
    </rPh>
    <rPh sb="2" eb="4">
      <t>ヒサオ</t>
    </rPh>
    <phoneticPr fontId="46"/>
  </si>
  <si>
    <t>猪瀬正幹</t>
    <rPh sb="0" eb="2">
      <t>イノセ</t>
    </rPh>
    <rPh sb="2" eb="3">
      <t>マサ</t>
    </rPh>
    <rPh sb="3" eb="4">
      <t>ミキ</t>
    </rPh>
    <phoneticPr fontId="46"/>
  </si>
  <si>
    <t>佐藤ぱうろ</t>
    <rPh sb="0" eb="2">
      <t>サトウ</t>
    </rPh>
    <phoneticPr fontId="46"/>
  </si>
  <si>
    <t>飯野　光長</t>
    <phoneticPr fontId="46"/>
  </si>
  <si>
    <t>大屋　仁志</t>
  </si>
  <si>
    <t>小笠原信隆</t>
  </si>
  <si>
    <t>齊藤喬</t>
  </si>
  <si>
    <t>佐藤賛</t>
    <rPh sb="0" eb="2">
      <t>サトウ</t>
    </rPh>
    <rPh sb="2" eb="3">
      <t>タスク</t>
    </rPh>
    <phoneticPr fontId="46"/>
  </si>
  <si>
    <t>本橋幸玄</t>
  </si>
  <si>
    <t>薮下　敏也</t>
  </si>
  <si>
    <t>山口和秀</t>
    <rPh sb="2" eb="4">
      <t>カズヒデ</t>
    </rPh>
    <phoneticPr fontId="46"/>
  </si>
  <si>
    <t>亀井　正智</t>
    <phoneticPr fontId="46"/>
  </si>
  <si>
    <t>小俣徹</t>
    <phoneticPr fontId="46"/>
  </si>
  <si>
    <t>湖山和英</t>
    <phoneticPr fontId="46"/>
  </si>
  <si>
    <t>後藤優太</t>
    <phoneticPr fontId="46"/>
  </si>
  <si>
    <t>三井史生</t>
    <phoneticPr fontId="46"/>
  </si>
  <si>
    <t>三宅智貴</t>
    <phoneticPr fontId="46"/>
  </si>
  <si>
    <t>松本和之</t>
    <phoneticPr fontId="46"/>
  </si>
  <si>
    <t>相澤　明弘　立替分</t>
    <rPh sb="0" eb="2">
      <t>アイザワ</t>
    </rPh>
    <rPh sb="3" eb="5">
      <t>アキヒロ</t>
    </rPh>
    <rPh sb="6" eb="9">
      <t>タテカエブン</t>
    </rPh>
    <phoneticPr fontId="46"/>
  </si>
  <si>
    <t>五十嵐　勝博立替分</t>
    <rPh sb="0" eb="3">
      <t>イガラシ</t>
    </rPh>
    <rPh sb="4" eb="6">
      <t>カツヒロ</t>
    </rPh>
    <rPh sb="6" eb="9">
      <t>タテカエブン</t>
    </rPh>
    <phoneticPr fontId="46"/>
  </si>
  <si>
    <t>草野　繁登　立替分</t>
    <rPh sb="0" eb="2">
      <t>クサノ</t>
    </rPh>
    <rPh sb="3" eb="4">
      <t>シゲ</t>
    </rPh>
    <rPh sb="4" eb="5">
      <t>ノボ</t>
    </rPh>
    <rPh sb="6" eb="9">
      <t>タテカエ</t>
    </rPh>
    <phoneticPr fontId="46"/>
  </si>
  <si>
    <t>公認会計士監査報告書</t>
    <rPh sb="0" eb="5">
      <t>コウニンカイ</t>
    </rPh>
    <rPh sb="5" eb="9">
      <t>カンサホウコクシリョウ</t>
    </rPh>
    <rPh sb="9" eb="10">
      <t>ショ</t>
    </rPh>
    <phoneticPr fontId="43"/>
  </si>
  <si>
    <t>事業費の収支状況並びに余剰金等に関する証明書</t>
    <phoneticPr fontId="43"/>
  </si>
  <si>
    <t>謝礼金等内訳　金額入力欄</t>
    <rPh sb="0" eb="3">
      <t>シャレイキン</t>
    </rPh>
    <rPh sb="3" eb="4">
      <t>トウ</t>
    </rPh>
    <rPh sb="4" eb="6">
      <t>ウチワケ</t>
    </rPh>
    <rPh sb="7" eb="9">
      <t>キンガク</t>
    </rPh>
    <rPh sb="9" eb="11">
      <t>ニュウリョク</t>
    </rPh>
    <rPh sb="11" eb="12">
      <t>ラン</t>
    </rPh>
    <phoneticPr fontId="7"/>
  </si>
  <si>
    <t>2．法人契約用</t>
    <rPh sb="2" eb="4">
      <t>ホウジン</t>
    </rPh>
    <rPh sb="4" eb="6">
      <t>ケイヤク</t>
    </rPh>
    <rPh sb="6" eb="7">
      <t>ヨウ</t>
    </rPh>
    <phoneticPr fontId="7"/>
  </si>
  <si>
    <t>　　　　：　　　　～　　　　：　　　　（　　　分間）</t>
    <phoneticPr fontId="7"/>
  </si>
  <si>
    <t>契約種別、計算方法に応じた欄に金額を記入してください。</t>
    <rPh sb="0" eb="2">
      <t>ケイヤク</t>
    </rPh>
    <rPh sb="2" eb="4">
      <t>シュベツ</t>
    </rPh>
    <rPh sb="5" eb="7">
      <t>ケイサン</t>
    </rPh>
    <rPh sb="7" eb="9">
      <t>ホウホウ</t>
    </rPh>
    <rPh sb="10" eb="11">
      <t>オウ</t>
    </rPh>
    <rPh sb="13" eb="14">
      <t>ラン</t>
    </rPh>
    <rPh sb="15" eb="17">
      <t>キンガク</t>
    </rPh>
    <rPh sb="18" eb="20">
      <t>キニュウ</t>
    </rPh>
    <phoneticPr fontId="7"/>
  </si>
  <si>
    <t>印紙税額</t>
    <rPh sb="0" eb="3">
      <t>インシゼイ</t>
    </rPh>
    <rPh sb="3" eb="4">
      <t>ガク</t>
    </rPh>
    <phoneticPr fontId="7"/>
  </si>
  <si>
    <t>非課税</t>
    <rPh sb="0" eb="3">
      <t>ヒカゼイ</t>
    </rPh>
    <phoneticPr fontId="7"/>
  </si>
  <si>
    <t>1円以上</t>
    <rPh sb="1" eb="4">
      <t>エンイジョウ</t>
    </rPh>
    <phoneticPr fontId="7"/>
  </si>
  <si>
    <t>（源泉所得税</t>
    <phoneticPr fontId="7"/>
  </si>
  <si>
    <t>差引手取支給額</t>
    <rPh sb="0" eb="2">
      <t>サシヒキ</t>
    </rPh>
    <rPh sb="2" eb="4">
      <t>テド</t>
    </rPh>
    <rPh sb="4" eb="7">
      <t>シキュウガク</t>
    </rPh>
    <phoneticPr fontId="7"/>
  </si>
  <si>
    <t>※2　　講師の交通費、宿泊費を上記謝礼に含まない場合で本会計から交通費、宿泊費金を支出する場合は、必要な費用を、別途、講師関係費で予算計上してください。</t>
    <rPh sb="4" eb="6">
      <t>コウシ</t>
    </rPh>
    <rPh sb="7" eb="10">
      <t>コウツウヒ</t>
    </rPh>
    <rPh sb="11" eb="13">
      <t>シュクハク</t>
    </rPh>
    <rPh sb="13" eb="14">
      <t>ヒ</t>
    </rPh>
    <rPh sb="15" eb="17">
      <t>ジョウキ</t>
    </rPh>
    <rPh sb="17" eb="19">
      <t>シャレイ</t>
    </rPh>
    <rPh sb="20" eb="21">
      <t>フク</t>
    </rPh>
    <rPh sb="24" eb="26">
      <t>バアイ</t>
    </rPh>
    <rPh sb="27" eb="28">
      <t>ホン</t>
    </rPh>
    <rPh sb="28" eb="30">
      <t>カイケイ</t>
    </rPh>
    <rPh sb="32" eb="35">
      <t>コウツウヒ</t>
    </rPh>
    <rPh sb="36" eb="39">
      <t>シュクハクヒ</t>
    </rPh>
    <rPh sb="39" eb="40">
      <t>キン</t>
    </rPh>
    <rPh sb="41" eb="43">
      <t>シシュツ</t>
    </rPh>
    <rPh sb="45" eb="47">
      <t>バアイ</t>
    </rPh>
    <rPh sb="49" eb="51">
      <t>ヒツヨウ</t>
    </rPh>
    <rPh sb="52" eb="54">
      <t>ヒヨウ</t>
    </rPh>
    <rPh sb="56" eb="58">
      <t>ベット</t>
    </rPh>
    <rPh sb="59" eb="61">
      <t>コウシ</t>
    </rPh>
    <rPh sb="61" eb="64">
      <t>カンケイヒ</t>
    </rPh>
    <rPh sb="65" eb="67">
      <t>ヨサン</t>
    </rPh>
    <rPh sb="67" eb="69">
      <t>ケイジョウ</t>
    </rPh>
    <phoneticPr fontId="7"/>
  </si>
  <si>
    <t>■■■</t>
    <phoneticPr fontId="7"/>
  </si>
  <si>
    <t>■■■</t>
    <phoneticPr fontId="7"/>
  </si>
  <si>
    <t>○／○</t>
    <phoneticPr fontId="7"/>
  </si>
  <si>
    <t>■,■■■</t>
    <phoneticPr fontId="7"/>
  </si>
  <si>
    <t>ｶﾌﾞｼｷｶﾞｲｼｬ ﾏﾙﾏﾙ</t>
    <phoneticPr fontId="7"/>
  </si>
  <si>
    <t>（※仮払支払額）　</t>
    <phoneticPr fontId="7"/>
  </si>
  <si>
    <t>ﾌﾘｶﾞﾅ</t>
    <phoneticPr fontId="7"/>
  </si>
  <si>
    <t>フ  リ  ガ ナ：　　　　　　　　　　　　　　　　　　　　</t>
    <phoneticPr fontId="7"/>
  </si>
  <si>
    <t>口 座 名 義：　　　　　　　　　　　　　　　　　　　　　　　　</t>
    <phoneticPr fontId="7"/>
  </si>
  <si>
    <t>口 座 番 号：　　　　　　　　　　　　　　　　　　　　</t>
    <phoneticPr fontId="7"/>
  </si>
  <si>
    <t>（事業名称 ： 　　　　　　　　　　　　　　　　　　　　　　　　　　　　　　　　　　　　)</t>
    <phoneticPr fontId="7"/>
  </si>
  <si>
    <t>印</t>
    <rPh sb="0" eb="1">
      <t>イン</t>
    </rPh>
    <phoneticPr fontId="7"/>
  </si>
  <si>
    <t>年間事業繰入金予定額</t>
    <rPh sb="0" eb="2">
      <t>ネンカン</t>
    </rPh>
    <rPh sb="2" eb="4">
      <t>ジギョウ</t>
    </rPh>
    <rPh sb="4" eb="6">
      <t>クリイレ</t>
    </rPh>
    <rPh sb="6" eb="7">
      <t>キン</t>
    </rPh>
    <rPh sb="7" eb="9">
      <t>ヨテイ</t>
    </rPh>
    <rPh sb="9" eb="10">
      <t>ガク</t>
    </rPh>
    <phoneticPr fontId="7"/>
  </si>
  <si>
    <t>ver.〇〇</t>
    <phoneticPr fontId="7"/>
  </si>
  <si>
    <t>外部から取得する資料</t>
    <rPh sb="0" eb="2">
      <t>ガイブ</t>
    </rPh>
    <rPh sb="4" eb="6">
      <t>シュトク</t>
    </rPh>
    <rPh sb="8" eb="10">
      <t>シリョウ</t>
    </rPh>
    <phoneticPr fontId="7"/>
  </si>
  <si>
    <t>見積書</t>
    <rPh sb="0" eb="2">
      <t>ミツモリ</t>
    </rPh>
    <rPh sb="2" eb="3">
      <t>ショ</t>
    </rPh>
    <phoneticPr fontId="7"/>
  </si>
  <si>
    <t>請求書</t>
    <rPh sb="0" eb="3">
      <t>セイキュウショ</t>
    </rPh>
    <phoneticPr fontId="7"/>
  </si>
  <si>
    <t>◎</t>
    <phoneticPr fontId="7"/>
  </si>
  <si>
    <t>●</t>
    <phoneticPr fontId="7"/>
  </si>
  <si>
    <t>計画時には見積書をリンクする
決算時には請求書及び振込受付書をリンクする</t>
    <rPh sb="0" eb="2">
      <t>ケイカク</t>
    </rPh>
    <rPh sb="2" eb="3">
      <t>ジ</t>
    </rPh>
    <rPh sb="5" eb="8">
      <t>ミツモリショ</t>
    </rPh>
    <rPh sb="15" eb="17">
      <t>ケッサン</t>
    </rPh>
    <rPh sb="17" eb="18">
      <t>ジ</t>
    </rPh>
    <rPh sb="20" eb="23">
      <t>セイキュウショ</t>
    </rPh>
    <rPh sb="23" eb="24">
      <t>オヨ</t>
    </rPh>
    <rPh sb="25" eb="27">
      <t>フリコミ</t>
    </rPh>
    <rPh sb="27" eb="29">
      <t>ウケツケ</t>
    </rPh>
    <rPh sb="29" eb="30">
      <t>ショ</t>
    </rPh>
    <phoneticPr fontId="7"/>
  </si>
  <si>
    <t>●</t>
    <phoneticPr fontId="7"/>
  </si>
  <si>
    <t>◎</t>
  </si>
  <si>
    <t>源泉所得税は、各協議会ごとに納付していただきます。</t>
    <phoneticPr fontId="7"/>
  </si>
  <si>
    <t>※採用企業合計＋振込手数料＋予備費＝事業費合計になることを確認下さい。</t>
    <rPh sb="1" eb="3">
      <t>サイヨウ</t>
    </rPh>
    <rPh sb="3" eb="5">
      <t>キギョウ</t>
    </rPh>
    <rPh sb="5" eb="7">
      <t>ゴウケイ</t>
    </rPh>
    <rPh sb="8" eb="10">
      <t>フリコ</t>
    </rPh>
    <rPh sb="10" eb="13">
      <t>テスウリョウ</t>
    </rPh>
    <rPh sb="14" eb="17">
      <t>ヨビヒ</t>
    </rPh>
    <rPh sb="18" eb="20">
      <t>ジギョウ</t>
    </rPh>
    <rPh sb="20" eb="21">
      <t>ヒ</t>
    </rPh>
    <rPh sb="21" eb="23">
      <t>ゴウケイ</t>
    </rPh>
    <rPh sb="29" eb="31">
      <t>カクニン</t>
    </rPh>
    <rPh sb="31" eb="32">
      <t>クダ</t>
    </rPh>
    <phoneticPr fontId="7"/>
  </si>
  <si>
    <t>講演等を依頼する場合に必要、規則審査会議と共通書式
決算時には請求書と同じ扱いになります。</t>
    <rPh sb="0" eb="2">
      <t>コウエン</t>
    </rPh>
    <rPh sb="2" eb="3">
      <t>トウ</t>
    </rPh>
    <rPh sb="4" eb="6">
      <t>イライ</t>
    </rPh>
    <rPh sb="8" eb="10">
      <t>バアイ</t>
    </rPh>
    <rPh sb="11" eb="13">
      <t>ヒツヨウ</t>
    </rPh>
    <rPh sb="14" eb="16">
      <t>キソク</t>
    </rPh>
    <rPh sb="16" eb="18">
      <t>シンサ</t>
    </rPh>
    <rPh sb="18" eb="20">
      <t>カイギ</t>
    </rPh>
    <rPh sb="21" eb="23">
      <t>キョウツウ</t>
    </rPh>
    <rPh sb="23" eb="25">
      <t>ショシキ</t>
    </rPh>
    <rPh sb="26" eb="28">
      <t>ケッサン</t>
    </rPh>
    <rPh sb="28" eb="29">
      <t>ジ</t>
    </rPh>
    <rPh sb="31" eb="34">
      <t>セイキュウショ</t>
    </rPh>
    <rPh sb="35" eb="36">
      <t>オナ</t>
    </rPh>
    <rPh sb="37" eb="38">
      <t>アツカ</t>
    </rPh>
    <phoneticPr fontId="7"/>
  </si>
  <si>
    <t>○</t>
    <phoneticPr fontId="7"/>
  </si>
  <si>
    <t>領収書管理台帳</t>
    <rPh sb="0" eb="3">
      <t>リョウシュウショ</t>
    </rPh>
    <rPh sb="3" eb="5">
      <t>カンリ</t>
    </rPh>
    <rPh sb="5" eb="7">
      <t>ダイチョウ</t>
    </rPh>
    <phoneticPr fontId="7"/>
  </si>
  <si>
    <t>有効期限</t>
    <phoneticPr fontId="7"/>
  </si>
  <si>
    <t>本件、出演依頼の内諾にあたり、講演の内容が第三者の著作権、その他第三者の権利を侵害するものでないことを保証します。また、第三者が著作権等を有する著作物等を講演において使用する場合は、事前にその内容を明らかにし、講師において当該許諾者の許諾を受けた上で講演を行うものとします。</t>
    <phoneticPr fontId="7"/>
  </si>
  <si>
    <t>録画物の無償上映、及び出演者が講演にて自ら使用した資料の視聴者あての複製、配布</t>
    <phoneticPr fontId="7"/>
  </si>
  <si>
    <t>講演内容の文章化、または要旨の作成</t>
    <phoneticPr fontId="7"/>
  </si>
  <si>
    <t xml:space="preserve">        講師等出演依頼承諾書　裏面</t>
    <phoneticPr fontId="7"/>
  </si>
  <si>
    <t>講演中の講師の写真撮影</t>
    <phoneticPr fontId="7"/>
  </si>
  <si>
    <t>■口座番号</t>
    <phoneticPr fontId="7"/>
  </si>
  <si>
    <t>円（源泉所得税を除く謝礼＋実費立替）</t>
    <phoneticPr fontId="7"/>
  </si>
  <si>
    <t>支払総額</t>
    <phoneticPr fontId="7"/>
  </si>
  <si>
    <t>ⅲ.宿泊費</t>
    <phoneticPr fontId="7"/>
  </si>
  <si>
    <t>（うち消費税</t>
    <phoneticPr fontId="7"/>
  </si>
  <si>
    <t>■申請書原本と領収書見本の郵送先</t>
    <rPh sb="7" eb="10">
      <t>リョウシュウショ</t>
    </rPh>
    <phoneticPr fontId="7"/>
  </si>
  <si>
    <t>■申請までの流れ</t>
    <rPh sb="1" eb="3">
      <t>シンセイ</t>
    </rPh>
    <rPh sb="6" eb="7">
      <t>ナガ</t>
    </rPh>
    <phoneticPr fontId="7"/>
  </si>
  <si>
    <t>上記申請を承認いたします。　</t>
    <phoneticPr fontId="7"/>
  </si>
  <si>
    <r>
      <t xml:space="preserve">発行理由
</t>
    </r>
    <r>
      <rPr>
        <sz val="8"/>
        <rFont val="ＭＳ Ｐゴシック"/>
        <family val="3"/>
        <charset val="128"/>
      </rPr>
      <t>該当内容（　　）に〇を入れてください。</t>
    </r>
    <rPh sb="6" eb="8">
      <t>ガイトウ</t>
    </rPh>
    <rPh sb="8" eb="10">
      <t>ナイヨウ</t>
    </rPh>
    <rPh sb="17" eb="18">
      <t>イ</t>
    </rPh>
    <phoneticPr fontId="7"/>
  </si>
  <si>
    <t>No.　　　　　　～    No.                   を業者が連番で印刷致します。</t>
    <rPh sb="37" eb="39">
      <t>ギョウシャ</t>
    </rPh>
    <rPh sb="40" eb="42">
      <t>レンバン</t>
    </rPh>
    <rPh sb="43" eb="45">
      <t>インサツ</t>
    </rPh>
    <rPh sb="45" eb="46">
      <t>イタ</t>
    </rPh>
    <phoneticPr fontId="7"/>
  </si>
  <si>
    <t>枚</t>
    <rPh sb="0" eb="1">
      <t>マイ</t>
    </rPh>
    <phoneticPr fontId="7"/>
  </si>
  <si>
    <t>＠</t>
    <phoneticPr fontId="7"/>
  </si>
  <si>
    <t>※協議会からの申請は、全て会長からの申請となります。</t>
    <phoneticPr fontId="7"/>
  </si>
  <si>
    <t>〇〇　〇〇</t>
    <phoneticPr fontId="7"/>
  </si>
  <si>
    <t>プルダウンより役職名をお選びください。</t>
    <rPh sb="7" eb="10">
      <t>ヤクショクメイ</t>
    </rPh>
    <rPh sb="12" eb="13">
      <t>エラ</t>
    </rPh>
    <phoneticPr fontId="7"/>
  </si>
  <si>
    <t>お名前</t>
    <rPh sb="1" eb="3">
      <t>ナマエ</t>
    </rPh>
    <phoneticPr fontId="7"/>
  </si>
  <si>
    <t>役職名</t>
    <rPh sb="0" eb="3">
      <t>ヤクショクメイ</t>
    </rPh>
    <phoneticPr fontId="7"/>
  </si>
  <si>
    <t>協議会・会議・委員会名</t>
    <rPh sb="0" eb="3">
      <t>キョウギカイ</t>
    </rPh>
    <rPh sb="4" eb="6">
      <t>カイギ</t>
    </rPh>
    <rPh sb="7" eb="10">
      <t>イインカイ</t>
    </rPh>
    <rPh sb="10" eb="11">
      <t>メイ</t>
    </rPh>
    <phoneticPr fontId="7"/>
  </si>
  <si>
    <t>発行責任者</t>
    <phoneticPr fontId="7"/>
  </si>
  <si>
    <t>委員会　委員長</t>
    <rPh sb="0" eb="3">
      <t>イインカイ</t>
    </rPh>
    <rPh sb="4" eb="7">
      <t>イインチョウ</t>
    </rPh>
    <phoneticPr fontId="7"/>
  </si>
  <si>
    <t>会議　議長</t>
    <rPh sb="0" eb="2">
      <t>カイギ</t>
    </rPh>
    <rPh sb="3" eb="5">
      <t>ギチョウ</t>
    </rPh>
    <phoneticPr fontId="7"/>
  </si>
  <si>
    <t>ブロック協議会　会長</t>
    <rPh sb="4" eb="7">
      <t>キョウギカイ</t>
    </rPh>
    <rPh sb="8" eb="10">
      <t>カイチョウ</t>
    </rPh>
    <phoneticPr fontId="7"/>
  </si>
  <si>
    <t>地区協議会　会長</t>
    <rPh sb="0" eb="2">
      <t>チク</t>
    </rPh>
    <rPh sb="2" eb="5">
      <t>キョウギカイ</t>
    </rPh>
    <rPh sb="6" eb="8">
      <t>カイチョウ</t>
    </rPh>
    <phoneticPr fontId="7"/>
  </si>
  <si>
    <t>発行責任者欄リスト</t>
    <rPh sb="0" eb="2">
      <t>ハッコウ</t>
    </rPh>
    <rPh sb="2" eb="5">
      <t>セキニンシャ</t>
    </rPh>
    <rPh sb="5" eb="6">
      <t>ラン</t>
    </rPh>
    <phoneticPr fontId="7"/>
  </si>
  <si>
    <t>※編集禁止※</t>
    <rPh sb="1" eb="3">
      <t>ヘンシュウ</t>
    </rPh>
    <rPh sb="3" eb="5">
      <t>キンシ</t>
    </rPh>
    <phoneticPr fontId="7"/>
  </si>
  <si>
    <t>特別領収書　作成申請書</t>
    <phoneticPr fontId="7"/>
  </si>
  <si>
    <t>■提出（郵送）先</t>
    <rPh sb="1" eb="3">
      <t>テイシュツ</t>
    </rPh>
    <rPh sb="4" eb="6">
      <t>ユウソウ</t>
    </rPh>
    <rPh sb="7" eb="8">
      <t>サキ</t>
    </rPh>
    <phoneticPr fontId="7"/>
  </si>
  <si>
    <t>■添付書類</t>
    <phoneticPr fontId="7"/>
  </si>
  <si>
    <t>＠</t>
    <phoneticPr fontId="7"/>
  </si>
  <si>
    <t>※協議会からの申請は、全て会長からの申請となります。</t>
    <phoneticPr fontId="7"/>
  </si>
  <si>
    <t>〇〇　〇〇</t>
    <phoneticPr fontId="7"/>
  </si>
  <si>
    <t>発行責任者</t>
    <phoneticPr fontId="7"/>
  </si>
  <si>
    <t>下記の添付書類とともに報告書を提出いたします。</t>
    <rPh sb="0" eb="2">
      <t>カキ</t>
    </rPh>
    <rPh sb="3" eb="5">
      <t>テンプ</t>
    </rPh>
    <rPh sb="5" eb="7">
      <t>ショルイ</t>
    </rPh>
    <phoneticPr fontId="7"/>
  </si>
  <si>
    <t>先般、ご承認いただいた特別領収書作成（承認番号　　　　　　　　　　　）につき、事業終了のため、</t>
    <phoneticPr fontId="7"/>
  </si>
  <si>
    <t>特別領収書　作成報告書</t>
    <rPh sb="8" eb="11">
      <t>ホウコクショ</t>
    </rPh>
    <phoneticPr fontId="7"/>
  </si>
  <si>
    <t>合計</t>
    <rPh sb="0" eb="2">
      <t>ゴウケイ</t>
    </rPh>
    <phoneticPr fontId="7"/>
  </si>
  <si>
    <t>特別領収書及び領収書綴りを使用する場合、この様式を使用して配布状況を管理してください。</t>
    <phoneticPr fontId="7"/>
  </si>
  <si>
    <t>会議・委員会</t>
    <rPh sb="0" eb="2">
      <t>カイギ</t>
    </rPh>
    <rPh sb="1" eb="2">
      <t>キョウカイ</t>
    </rPh>
    <rPh sb="3" eb="6">
      <t>イインカイ</t>
    </rPh>
    <phoneticPr fontId="7"/>
  </si>
  <si>
    <t>領収書管理台帳</t>
    <phoneticPr fontId="7"/>
  </si>
  <si>
    <t>封筒並びに請求書発行の依頼に関しては、財政審査会議における予算審議可決後、事務局委員会担当者までお問い合わせください。</t>
    <phoneticPr fontId="7"/>
  </si>
  <si>
    <t>※</t>
    <phoneticPr fontId="7"/>
  </si>
  <si>
    <t>※</t>
    <phoneticPr fontId="7"/>
  </si>
  <si>
    <t>サイズ</t>
    <phoneticPr fontId="7"/>
  </si>
  <si>
    <t>　　となります。源泉徴収税額表を参照ください。</t>
    <phoneticPr fontId="7"/>
  </si>
  <si>
    <t>見積（請求）企業一覧表</t>
    <rPh sb="3" eb="5">
      <t>セイキュウ</t>
    </rPh>
    <phoneticPr fontId="7"/>
  </si>
  <si>
    <t>押印してある紙資料を提出</t>
    <rPh sb="0" eb="2">
      <t>オウイン</t>
    </rPh>
    <rPh sb="6" eb="9">
      <t>カミシリョウ</t>
    </rPh>
    <rPh sb="10" eb="12">
      <t>テイシュツ</t>
    </rPh>
    <phoneticPr fontId="7"/>
  </si>
  <si>
    <t>特別領収書を管理する時に使用
（領収書つづり及び特別領収書を管理する時に使用）</t>
    <rPh sb="0" eb="2">
      <t>トクベツ</t>
    </rPh>
    <rPh sb="2" eb="5">
      <t>リョウシュウショ</t>
    </rPh>
    <rPh sb="6" eb="8">
      <t>カンリ</t>
    </rPh>
    <rPh sb="10" eb="11">
      <t>トキ</t>
    </rPh>
    <rPh sb="12" eb="14">
      <t>シヨウ</t>
    </rPh>
    <rPh sb="16" eb="19">
      <t>リョウシュウショ</t>
    </rPh>
    <rPh sb="22" eb="23">
      <t>オヨ</t>
    </rPh>
    <rPh sb="24" eb="26">
      <t>トクベツ</t>
    </rPh>
    <rPh sb="26" eb="29">
      <t>リョウシュウショ</t>
    </rPh>
    <rPh sb="30" eb="32">
      <t>カンリ</t>
    </rPh>
    <rPh sb="34" eb="35">
      <t>トキ</t>
    </rPh>
    <rPh sb="36" eb="38">
      <t>シヨウ</t>
    </rPh>
    <phoneticPr fontId="7"/>
  </si>
  <si>
    <t>押印してある紙資料を提出
※印紙は事務局で購入、貼付します。</t>
    <rPh sb="0" eb="2">
      <t>オウイン</t>
    </rPh>
    <rPh sb="6" eb="9">
      <t>カミシリョウ</t>
    </rPh>
    <rPh sb="10" eb="12">
      <t>テイシュツ</t>
    </rPh>
    <rPh sb="14" eb="16">
      <t>インシ</t>
    </rPh>
    <rPh sb="17" eb="19">
      <t>ジム</t>
    </rPh>
    <rPh sb="19" eb="20">
      <t>キョク</t>
    </rPh>
    <rPh sb="21" eb="23">
      <t>コウニュウ</t>
    </rPh>
    <rPh sb="24" eb="26">
      <t>ハリツ</t>
    </rPh>
    <phoneticPr fontId="7"/>
  </si>
  <si>
    <t>※課税・非課税について注意しながら記載してください。</t>
    <rPh sb="1" eb="3">
      <t>カゼイ</t>
    </rPh>
    <rPh sb="4" eb="7">
      <t>ヒカゼイ</t>
    </rPh>
    <rPh sb="11" eb="13">
      <t>チュウイ</t>
    </rPh>
    <rPh sb="17" eb="19">
      <t>キサイ</t>
    </rPh>
    <phoneticPr fontId="43"/>
  </si>
  <si>
    <t>※印紙税額は、消費税課税前の金額にて算出します。</t>
    <phoneticPr fontId="7"/>
  </si>
  <si>
    <t>ⅱ.交通費</t>
    <phoneticPr fontId="7"/>
  </si>
  <si>
    <t>事　　業　　名　　称</t>
    <rPh sb="0" eb="1">
      <t>コト</t>
    </rPh>
    <rPh sb="3" eb="4">
      <t>ギョウ</t>
    </rPh>
    <rPh sb="6" eb="7">
      <t>メイ</t>
    </rPh>
    <rPh sb="9" eb="10">
      <t>ショウ</t>
    </rPh>
    <phoneticPr fontId="7"/>
  </si>
  <si>
    <t>申請者</t>
    <rPh sb="0" eb="2">
      <t>シンセイ</t>
    </rPh>
    <rPh sb="2" eb="3">
      <t>シャ</t>
    </rPh>
    <phoneticPr fontId="7"/>
  </si>
  <si>
    <t>作成担当</t>
    <rPh sb="0" eb="2">
      <t>サクセイ</t>
    </rPh>
    <rPh sb="2" eb="4">
      <t>タントウ</t>
    </rPh>
    <phoneticPr fontId="7"/>
  </si>
  <si>
    <t>担当常任理事　</t>
    <rPh sb="0" eb="2">
      <t>タントウ</t>
    </rPh>
    <rPh sb="2" eb="4">
      <t>ジョウニン</t>
    </rPh>
    <rPh sb="4" eb="6">
      <t>リジ</t>
    </rPh>
    <phoneticPr fontId="7"/>
  </si>
  <si>
    <t xml:space="preserve">議長・委員長　　　　　　  </t>
    <rPh sb="0" eb="2">
      <t>ギチョウ</t>
    </rPh>
    <rPh sb="3" eb="6">
      <t>イインチョウ</t>
    </rPh>
    <phoneticPr fontId="7"/>
  </si>
  <si>
    <t>公益社団法人 日本青年会議所</t>
    <rPh sb="0" eb="2">
      <t>コウエキ</t>
    </rPh>
    <rPh sb="2" eb="4">
      <t>シャダン</t>
    </rPh>
    <rPh sb="4" eb="6">
      <t>ホウジン</t>
    </rPh>
    <rPh sb="7" eb="9">
      <t>ニホン</t>
    </rPh>
    <rPh sb="9" eb="11">
      <t>セイネン</t>
    </rPh>
    <rPh sb="11" eb="14">
      <t>カイギショ</t>
    </rPh>
    <phoneticPr fontId="7"/>
  </si>
  <si>
    <t>文章化済み講演、要旨作成済み講演、または講師が講演にて自ら使用した資料、その他講演中撮影された写真につき、広報誌への掲載、複製、または貸与</t>
    <phoneticPr fontId="7"/>
  </si>
  <si>
    <t>注7</t>
    <rPh sb="0" eb="1">
      <t>チュウ</t>
    </rPh>
    <phoneticPr fontId="7"/>
  </si>
  <si>
    <t>契約者（本承諾者）と出演者が異なる場合、契約者は本承諾書面の内容を出演者に通知します。</t>
    <phoneticPr fontId="7"/>
  </si>
  <si>
    <t>同意できない条項又は内容の変更がある場合は、二重線で削除のうえ、訂正印を押印ください。</t>
    <phoneticPr fontId="7"/>
  </si>
  <si>
    <t>公益社団法人 日本青年会議所</t>
    <rPh sb="0" eb="2">
      <t>コウエキ</t>
    </rPh>
    <phoneticPr fontId="7"/>
  </si>
  <si>
    <t>公益社団法人 日本青年会議所</t>
    <rPh sb="0" eb="2">
      <t>コウエキ</t>
    </rPh>
    <rPh sb="2" eb="4">
      <t>シャダン</t>
    </rPh>
    <phoneticPr fontId="7"/>
  </si>
  <si>
    <t>甲は、甲において必要があると認められた場合には、乙に対して、事業・活動等の進行状況等に関する報告を求めることができる。</t>
    <phoneticPr fontId="7"/>
  </si>
  <si>
    <t>本覚書に記載のない事項又は本覚書の各項に疑義が生じた場合は、甲・乙両者誠意をもって協議し処理解決をする。</t>
    <phoneticPr fontId="7"/>
  </si>
  <si>
    <t>　 本会事務局において破棄して下さい。担当委員会は、本会事務局で</t>
    <rPh sb="3" eb="4">
      <t>カイ</t>
    </rPh>
    <rPh sb="4" eb="7">
      <t>ジムキョク</t>
    </rPh>
    <rPh sb="11" eb="13">
      <t>ハキ</t>
    </rPh>
    <rPh sb="15" eb="16">
      <t>クダ</t>
    </rPh>
    <rPh sb="19" eb="21">
      <t>タントウ</t>
    </rPh>
    <rPh sb="21" eb="24">
      <t>イインカイ</t>
    </rPh>
    <rPh sb="26" eb="28">
      <t>ホンカイ</t>
    </rPh>
    <rPh sb="28" eb="31">
      <t>ジムキョク</t>
    </rPh>
    <phoneticPr fontId="7"/>
  </si>
  <si>
    <t>　 破棄されたことを確認して下さい。</t>
    <rPh sb="10" eb="12">
      <t>カクニン</t>
    </rPh>
    <rPh sb="14" eb="15">
      <t>クダ</t>
    </rPh>
    <phoneticPr fontId="7"/>
  </si>
  <si>
    <t>　 として議案書へ添付してはいけません。</t>
    <rPh sb="5" eb="7">
      <t>ギアン</t>
    </rPh>
    <rPh sb="7" eb="8">
      <t>ショ</t>
    </rPh>
    <rPh sb="9" eb="11">
      <t>テンプ</t>
    </rPh>
    <phoneticPr fontId="7"/>
  </si>
  <si>
    <r>
      <t xml:space="preserve">外部資金
予定額
</t>
    </r>
    <r>
      <rPr>
        <sz val="9"/>
        <rFont val="ＭＳ Ｐゴシック"/>
        <family val="3"/>
        <charset val="128"/>
      </rPr>
      <t>（登録料等）</t>
    </r>
    <rPh sb="0" eb="2">
      <t>ガイブ</t>
    </rPh>
    <rPh sb="2" eb="4">
      <t>シキン</t>
    </rPh>
    <rPh sb="5" eb="7">
      <t>ヨテイ</t>
    </rPh>
    <rPh sb="7" eb="8">
      <t>ガク</t>
    </rPh>
    <rPh sb="10" eb="12">
      <t>トウロク</t>
    </rPh>
    <rPh sb="12" eb="14">
      <t>リョウナド</t>
    </rPh>
    <phoneticPr fontId="7"/>
  </si>
  <si>
    <t>採　　用　　企　　業</t>
    <phoneticPr fontId="7"/>
  </si>
  <si>
    <t>※支払先が個人の場合は個人名を企業名欄に記載し、金額欄は源泉税込みの金額を記載すること</t>
    <rPh sb="1" eb="3">
      <t>シハライ</t>
    </rPh>
    <rPh sb="3" eb="4">
      <t>サキ</t>
    </rPh>
    <rPh sb="5" eb="7">
      <t>コジン</t>
    </rPh>
    <rPh sb="8" eb="10">
      <t>バアイ</t>
    </rPh>
    <rPh sb="11" eb="14">
      <t>コジンメイ</t>
    </rPh>
    <rPh sb="15" eb="17">
      <t>キギョウ</t>
    </rPh>
    <rPh sb="17" eb="18">
      <t>メイ</t>
    </rPh>
    <rPh sb="18" eb="19">
      <t>ラン</t>
    </rPh>
    <rPh sb="20" eb="22">
      <t>キサイ</t>
    </rPh>
    <rPh sb="24" eb="26">
      <t>キンガク</t>
    </rPh>
    <rPh sb="26" eb="27">
      <t>ラン</t>
    </rPh>
    <rPh sb="28" eb="30">
      <t>ゲンセン</t>
    </rPh>
    <rPh sb="30" eb="31">
      <t>ゼイ</t>
    </rPh>
    <rPh sb="31" eb="32">
      <t>コミ</t>
    </rPh>
    <rPh sb="34" eb="36">
      <t>キンガク</t>
    </rPh>
    <rPh sb="37" eb="39">
      <t>キサイ</t>
    </rPh>
    <phoneticPr fontId="7"/>
  </si>
  <si>
    <t>録音・録画済みの講演（以下、単に録画物とする）、講師が講演にて自ら使用した資料、その他講演中に撮影された写真の複製、及び無償での貸与</t>
    <phoneticPr fontId="7"/>
  </si>
  <si>
    <t>計</t>
    <rPh sb="0" eb="1">
      <t>ケイ</t>
    </rPh>
    <phoneticPr fontId="7"/>
  </si>
  <si>
    <t>過去の
実績</t>
    <rPh sb="0" eb="2">
      <t>カコ</t>
    </rPh>
    <rPh sb="4" eb="6">
      <t>ジッセキ</t>
    </rPh>
    <phoneticPr fontId="7"/>
  </si>
  <si>
    <t>〔様式23〕</t>
    <rPh sb="1" eb="3">
      <t>ヨウシキ</t>
    </rPh>
    <phoneticPr fontId="7"/>
  </si>
  <si>
    <t>ｶﾌﾞｼｷｶﾞｲｼｬ ﾏﾙﾏﾙ ﾏﾙﾏﾙ</t>
    <phoneticPr fontId="7"/>
  </si>
  <si>
    <t>○○○○資料作成</t>
    <rPh sb="4" eb="6">
      <t>シリョウ</t>
    </rPh>
    <rPh sb="6" eb="8">
      <t>サクセイ</t>
    </rPh>
    <phoneticPr fontId="7"/>
  </si>
  <si>
    <t>○○○○作成</t>
    <rPh sb="4" eb="6">
      <t>サクセイ</t>
    </rPh>
    <phoneticPr fontId="7"/>
  </si>
  <si>
    <t>担当常任理事　　　　　　　　　　　　　　　　　　　　　　</t>
    <rPh sb="0" eb="2">
      <t>タントウ</t>
    </rPh>
    <rPh sb="2" eb="4">
      <t>ジョウニン</t>
    </rPh>
    <rPh sb="4" eb="6">
      <t>リジ</t>
    </rPh>
    <phoneticPr fontId="7"/>
  </si>
  <si>
    <t>事務局長印</t>
    <rPh sb="0" eb="3">
      <t>ジムキョク</t>
    </rPh>
    <rPh sb="3" eb="4">
      <t>チョウ</t>
    </rPh>
    <rPh sb="4" eb="5">
      <t>イン</t>
    </rPh>
    <phoneticPr fontId="7"/>
  </si>
  <si>
    <t>経理長印</t>
    <rPh sb="0" eb="2">
      <t>ケイリ</t>
    </rPh>
    <rPh sb="2" eb="3">
      <t>チョウ</t>
    </rPh>
    <rPh sb="3" eb="4">
      <t>イン</t>
    </rPh>
    <phoneticPr fontId="7"/>
  </si>
  <si>
    <t>所属長印</t>
    <rPh sb="0" eb="3">
      <t>ショゾクチョウ</t>
    </rPh>
    <rPh sb="3" eb="4">
      <t>イン</t>
    </rPh>
    <phoneticPr fontId="7"/>
  </si>
  <si>
    <t>担当者印</t>
    <rPh sb="0" eb="3">
      <t>タントウシャ</t>
    </rPh>
    <rPh sb="3" eb="4">
      <t>イン</t>
    </rPh>
    <phoneticPr fontId="7"/>
  </si>
  <si>
    <t>常任理事　　　　　　</t>
    <rPh sb="0" eb="2">
      <t>ジョウニン</t>
    </rPh>
    <rPh sb="2" eb="4">
      <t>リジ</t>
    </rPh>
    <phoneticPr fontId="7"/>
  </si>
  <si>
    <t>会議・委員会</t>
    <phoneticPr fontId="7"/>
  </si>
  <si>
    <t>■事業費仮払送金先</t>
    <phoneticPr fontId="7"/>
  </si>
  <si>
    <t>仮払申請
金額(Ｂ)</t>
    <phoneticPr fontId="7"/>
  </si>
  <si>
    <t>仮払支払後
差額</t>
    <rPh sb="0" eb="2">
      <t>カリバラ</t>
    </rPh>
    <rPh sb="2" eb="4">
      <t>シハライ</t>
    </rPh>
    <rPh sb="4" eb="5">
      <t>ゴ</t>
    </rPh>
    <rPh sb="6" eb="8">
      <t>サガク</t>
    </rPh>
    <phoneticPr fontId="7"/>
  </si>
  <si>
    <t>議長・委員長</t>
    <phoneticPr fontId="7"/>
  </si>
  <si>
    <t>仮払精算
金額(Ｂ)</t>
    <rPh sb="2" eb="4">
      <t>セイサン</t>
    </rPh>
    <phoneticPr fontId="7"/>
  </si>
  <si>
    <t>仮払精算日</t>
    <rPh sb="0" eb="2">
      <t>カリバラ</t>
    </rPh>
    <rPh sb="2" eb="4">
      <t>セイサン</t>
    </rPh>
    <rPh sb="4" eb="5">
      <t>ヒ</t>
    </rPh>
    <phoneticPr fontId="7"/>
  </si>
  <si>
    <t>支払完了日</t>
    <rPh sb="0" eb="2">
      <t>シハラ</t>
    </rPh>
    <rPh sb="2" eb="4">
      <t>カンリョウ</t>
    </rPh>
    <phoneticPr fontId="7"/>
  </si>
  <si>
    <t>○○○○資料作成</t>
    <phoneticPr fontId="7"/>
  </si>
  <si>
    <t>総 勘 定 元 帳</t>
    <rPh sb="0" eb="1">
      <t>ソウ</t>
    </rPh>
    <rPh sb="2" eb="3">
      <t>カン</t>
    </rPh>
    <rPh sb="4" eb="5">
      <t>サダム</t>
    </rPh>
    <rPh sb="6" eb="7">
      <t>モト</t>
    </rPh>
    <rPh sb="8" eb="9">
      <t>チョウ</t>
    </rPh>
    <phoneticPr fontId="7"/>
  </si>
  <si>
    <t>事業終了後、様式12・34と請求書を事務局に提出</t>
    <rPh sb="0" eb="2">
      <t>ジギョウ</t>
    </rPh>
    <rPh sb="2" eb="5">
      <t>シュウリョウゴ</t>
    </rPh>
    <rPh sb="6" eb="8">
      <t>ヨウシキ</t>
    </rPh>
    <rPh sb="14" eb="17">
      <t>セイキュウショ</t>
    </rPh>
    <rPh sb="18" eb="21">
      <t>ジムキョク</t>
    </rPh>
    <rPh sb="22" eb="24">
      <t>テイシュツ</t>
    </rPh>
    <phoneticPr fontId="7"/>
  </si>
  <si>
    <t>子議案には添付不要</t>
    <rPh sb="0" eb="1">
      <t>コ</t>
    </rPh>
    <rPh sb="1" eb="3">
      <t>ギアン</t>
    </rPh>
    <rPh sb="5" eb="7">
      <t>テンプ</t>
    </rPh>
    <rPh sb="7" eb="9">
      <t>フヨウ</t>
    </rPh>
    <phoneticPr fontId="7"/>
  </si>
  <si>
    <t>〒102-0093　東京都千代田区平河町2-14-3　公益社団法人 日本青年会議所　事務局経理　宛て</t>
    <rPh sb="10" eb="12">
      <t>トウキョウ</t>
    </rPh>
    <rPh sb="12" eb="13">
      <t>ト</t>
    </rPh>
    <rPh sb="13" eb="17">
      <t>チヨダク</t>
    </rPh>
    <rPh sb="17" eb="20">
      <t>ヒラカワチョウ</t>
    </rPh>
    <phoneticPr fontId="7"/>
  </si>
  <si>
    <t xml:space="preserve">  公益社団法人 日本青年会議所</t>
    <rPh sb="2" eb="4">
      <t>コウエキ</t>
    </rPh>
    <phoneticPr fontId="7"/>
  </si>
  <si>
    <t>事業繰入金
予定額　　　　　　</t>
    <rPh sb="0" eb="2">
      <t>ジギョウ</t>
    </rPh>
    <rPh sb="2" eb="4">
      <t>クリイレ</t>
    </rPh>
    <rPh sb="4" eb="5">
      <t>キン</t>
    </rPh>
    <rPh sb="6" eb="8">
      <t>ヨテイ</t>
    </rPh>
    <rPh sb="8" eb="9">
      <t>ガク</t>
    </rPh>
    <phoneticPr fontId="7"/>
  </si>
  <si>
    <r>
      <t>収益計
(</t>
    </r>
    <r>
      <rPr>
        <sz val="8"/>
        <rFont val="ＭＳ Ｐゴシック"/>
        <family val="3"/>
        <charset val="128"/>
      </rPr>
      <t xml:space="preserve">事業繰入金
＋外部資金)
</t>
    </r>
    <rPh sb="0" eb="2">
      <t>シュウエキ</t>
    </rPh>
    <rPh sb="2" eb="3">
      <t>ケイ</t>
    </rPh>
    <rPh sb="5" eb="7">
      <t>ジギョウ</t>
    </rPh>
    <rPh sb="7" eb="9">
      <t>クリイレ</t>
    </rPh>
    <rPh sb="9" eb="10">
      <t>キン</t>
    </rPh>
    <rPh sb="12" eb="14">
      <t>ガイブ</t>
    </rPh>
    <rPh sb="14" eb="16">
      <t>シキン</t>
    </rPh>
    <phoneticPr fontId="7"/>
  </si>
  <si>
    <t>理事会前</t>
    <rPh sb="0" eb="3">
      <t>リジカイ</t>
    </rPh>
    <rPh sb="3" eb="4">
      <t>マエ</t>
    </rPh>
    <phoneticPr fontId="7"/>
  </si>
  <si>
    <t>財審協議</t>
    <rPh sb="0" eb="1">
      <t>ザイ</t>
    </rPh>
    <rPh sb="1" eb="2">
      <t>シン</t>
    </rPh>
    <rPh sb="2" eb="4">
      <t>キョウギ</t>
    </rPh>
    <phoneticPr fontId="7"/>
  </si>
  <si>
    <t>財審審議</t>
    <rPh sb="0" eb="1">
      <t>ザイ</t>
    </rPh>
    <rPh sb="1" eb="2">
      <t>シン</t>
    </rPh>
    <rPh sb="2" eb="4">
      <t>シンギ</t>
    </rPh>
    <phoneticPr fontId="7"/>
  </si>
  <si>
    <t>財審修正</t>
    <rPh sb="0" eb="1">
      <t>ザイ</t>
    </rPh>
    <rPh sb="1" eb="2">
      <t>シン</t>
    </rPh>
    <rPh sb="2" eb="4">
      <t>シュウセイ</t>
    </rPh>
    <phoneticPr fontId="7"/>
  </si>
  <si>
    <t>財審補正</t>
    <rPh sb="0" eb="1">
      <t>ザイ</t>
    </rPh>
    <rPh sb="1" eb="2">
      <t>シン</t>
    </rPh>
    <rPh sb="2" eb="4">
      <t>ホセイ</t>
    </rPh>
    <phoneticPr fontId="7"/>
  </si>
  <si>
    <t>財審決算</t>
    <rPh sb="0" eb="1">
      <t>ザイ</t>
    </rPh>
    <rPh sb="1" eb="2">
      <t>シン</t>
    </rPh>
    <rPh sb="2" eb="4">
      <t>ケッサン</t>
    </rPh>
    <phoneticPr fontId="7"/>
  </si>
  <si>
    <t>[様式2]</t>
    <rPh sb="1" eb="3">
      <t>ヨウシキ</t>
    </rPh>
    <phoneticPr fontId="7"/>
  </si>
  <si>
    <t>〔様式4〕</t>
    <rPh sb="1" eb="3">
      <t>ヨウシキシキ</t>
    </rPh>
    <phoneticPr fontId="7"/>
  </si>
  <si>
    <t>[様式6]</t>
    <rPh sb="1" eb="3">
      <t>ヨウシキ</t>
    </rPh>
    <phoneticPr fontId="7"/>
  </si>
  <si>
    <t>[様式7］</t>
    <rPh sb="1" eb="3">
      <t>ヨウシキ</t>
    </rPh>
    <phoneticPr fontId="7"/>
  </si>
  <si>
    <t>公益社団法人日本青年会議所</t>
  </si>
  <si>
    <t>［企業・団体名］</t>
  </si>
  <si>
    <t>○○○○株式会社</t>
    <rPh sb="4" eb="6">
      <t>カブシキ</t>
    </rPh>
    <rPh sb="6" eb="8">
      <t>カイシャ</t>
    </rPh>
    <phoneticPr fontId="51"/>
  </si>
  <si>
    <t>　代表取締役　○○　○○</t>
    <rPh sb="1" eb="3">
      <t>ダイヒョウ</t>
    </rPh>
    <rPh sb="3" eb="6">
      <t>トリシマリヤク</t>
    </rPh>
    <phoneticPr fontId="51"/>
  </si>
  <si>
    <t>印</t>
    <rPh sb="0" eb="1">
      <t>イン</t>
    </rPh>
    <phoneticPr fontId="51"/>
  </si>
  <si>
    <t>［所在地］</t>
    <phoneticPr fontId="51"/>
  </si>
  <si>
    <t>〒102-0093</t>
  </si>
  <si>
    <t>東京都千代田区平河3-14-3</t>
  </si>
  <si>
    <t>貴会の運動に賛同し、下記のとおり、寄付を申し出ます。</t>
  </si>
  <si>
    <t>円</t>
    <rPh sb="0" eb="1">
      <t>エン</t>
    </rPh>
    <phoneticPr fontId="51"/>
  </si>
  <si>
    <t>○○○○事業に対する寄付</t>
    <phoneticPr fontId="51"/>
  </si>
  <si>
    <t>以上</t>
  </si>
  <si>
    <t xml:space="preserve"> 　</t>
  </si>
  <si>
    <t>＜寄付金振込先＞</t>
  </si>
  <si>
    <t>公益社団法人日本青年会議所　外部資金受入口</t>
  </si>
  <si>
    <t>事　業　計　画　収　支　予　算　書</t>
    <rPh sb="0" eb="3">
      <t>ジギョウ</t>
    </rPh>
    <rPh sb="4" eb="7">
      <t>ケイカク</t>
    </rPh>
    <rPh sb="8" eb="11">
      <t>シュウシ</t>
    </rPh>
    <rPh sb="12" eb="17">
      <t>ヨサンショ</t>
    </rPh>
    <phoneticPr fontId="7"/>
  </si>
  <si>
    <t>協賛金収入・物品協賛内訳書</t>
    <rPh sb="2" eb="3">
      <t>キン</t>
    </rPh>
    <rPh sb="3" eb="5">
      <t>シュウニュウ</t>
    </rPh>
    <rPh sb="6" eb="8">
      <t>ブッピン</t>
    </rPh>
    <rPh sb="8" eb="10">
      <t>キョウサン</t>
    </rPh>
    <phoneticPr fontId="7"/>
  </si>
  <si>
    <t>寄付申出書</t>
    <rPh sb="0" eb="2">
      <t>キフ</t>
    </rPh>
    <rPh sb="2" eb="5">
      <t>モウシデショ</t>
    </rPh>
    <phoneticPr fontId="7"/>
  </si>
  <si>
    <t>寄付申出書</t>
    <phoneticPr fontId="7"/>
  </si>
  <si>
    <t>事業計画書・事業報告書（議案本文）</t>
    <rPh sb="0" eb="2">
      <t>ジギョウ</t>
    </rPh>
    <rPh sb="2" eb="5">
      <t>ケイカクショ</t>
    </rPh>
    <rPh sb="6" eb="8">
      <t>ジギョウ</t>
    </rPh>
    <rPh sb="8" eb="11">
      <t>ホウコクショ</t>
    </rPh>
    <rPh sb="12" eb="14">
      <t>ギアン</t>
    </rPh>
    <rPh sb="14" eb="16">
      <t>ホンブン</t>
    </rPh>
    <phoneticPr fontId="7"/>
  </si>
  <si>
    <t>[様式10]</t>
    <rPh sb="1" eb="3">
      <t>ヨウシキ</t>
    </rPh>
    <phoneticPr fontId="7"/>
  </si>
  <si>
    <t>契約者</t>
    <phoneticPr fontId="7"/>
  </si>
  <si>
    <t>事業費支払申請書兼支払伝票</t>
    <rPh sb="8" eb="9">
      <t>ケン</t>
    </rPh>
    <rPh sb="9" eb="11">
      <t>シハライ</t>
    </rPh>
    <rPh sb="11" eb="13">
      <t>デンピョウ</t>
    </rPh>
    <phoneticPr fontId="7"/>
  </si>
  <si>
    <t>事業費仮払申請書兼支払伝票</t>
    <phoneticPr fontId="7"/>
  </si>
  <si>
    <t>事業費仮払精算書兼支払伝票</t>
    <phoneticPr fontId="7"/>
  </si>
  <si>
    <t>協賛金、協賛物品等導入の場合に必要</t>
    <rPh sb="0" eb="3">
      <t>キョウサンキン</t>
    </rPh>
    <rPh sb="4" eb="6">
      <t>キョウサン</t>
    </rPh>
    <rPh sb="6" eb="8">
      <t>ブッピン</t>
    </rPh>
    <rPh sb="8" eb="9">
      <t>トウ</t>
    </rPh>
    <rPh sb="9" eb="11">
      <t>ドウニュウ</t>
    </rPh>
    <rPh sb="12" eb="14">
      <t>バアイ</t>
    </rPh>
    <rPh sb="15" eb="17">
      <t>ヒツヨウ</t>
    </rPh>
    <phoneticPr fontId="7"/>
  </si>
  <si>
    <t>（費　用　の　部）</t>
  </si>
  <si>
    <t>事 業 費 支 払 申 請 書 兼 支 払 伝 票（ 第　　　回支払申請）</t>
    <rPh sb="6" eb="7">
      <t>シ</t>
    </rPh>
    <rPh sb="16" eb="17">
      <t>ケン</t>
    </rPh>
    <rPh sb="18" eb="19">
      <t>シ</t>
    </rPh>
    <rPh sb="20" eb="21">
      <t>バライ</t>
    </rPh>
    <rPh sb="22" eb="23">
      <t>デン</t>
    </rPh>
    <rPh sb="24" eb="25">
      <t>ヒョウ</t>
    </rPh>
    <phoneticPr fontId="7"/>
  </si>
  <si>
    <r>
      <t>　事 業 費 仮 払 申 請 書 兼 支 払 伝 票（</t>
    </r>
    <r>
      <rPr>
        <sz val="14"/>
        <rFont val="ＭＳ Ｐゴシック"/>
        <family val="3"/>
        <charset val="128"/>
      </rPr>
      <t>第　　回仮払申請)</t>
    </r>
    <rPh sb="7" eb="8">
      <t>カリ</t>
    </rPh>
    <rPh sb="11" eb="12">
      <t>サル</t>
    </rPh>
    <rPh sb="13" eb="14">
      <t>ショウ</t>
    </rPh>
    <rPh sb="15" eb="16">
      <t>ショ</t>
    </rPh>
    <rPh sb="17" eb="18">
      <t>ケン</t>
    </rPh>
    <rPh sb="19" eb="20">
      <t>シ</t>
    </rPh>
    <rPh sb="21" eb="22">
      <t>ハラ</t>
    </rPh>
    <rPh sb="23" eb="24">
      <t>デン</t>
    </rPh>
    <rPh sb="25" eb="26">
      <t>ヒョウ</t>
    </rPh>
    <rPh sb="27" eb="28">
      <t>ダイ</t>
    </rPh>
    <rPh sb="30" eb="31">
      <t>カイ</t>
    </rPh>
    <rPh sb="31" eb="33">
      <t>カリバラ</t>
    </rPh>
    <rPh sb="33" eb="35">
      <t>シンセイ</t>
    </rPh>
    <phoneticPr fontId="7"/>
  </si>
  <si>
    <r>
      <t>　事 業 費 仮 払 精 算 書 兼 支 払 伝 票（</t>
    </r>
    <r>
      <rPr>
        <sz val="14"/>
        <rFont val="ＭＳ Ｐゴシック"/>
        <family val="3"/>
        <charset val="128"/>
      </rPr>
      <t>第　　回仮払申請)</t>
    </r>
    <rPh sb="7" eb="8">
      <t>カリ</t>
    </rPh>
    <rPh sb="11" eb="12">
      <t>セイ</t>
    </rPh>
    <rPh sb="13" eb="14">
      <t>サン</t>
    </rPh>
    <rPh sb="15" eb="16">
      <t>ショ</t>
    </rPh>
    <rPh sb="17" eb="18">
      <t>ケン</t>
    </rPh>
    <rPh sb="19" eb="20">
      <t>シ</t>
    </rPh>
    <rPh sb="21" eb="22">
      <t>ハラ</t>
    </rPh>
    <rPh sb="23" eb="24">
      <t>デン</t>
    </rPh>
    <rPh sb="25" eb="26">
      <t>ヒョウ</t>
    </rPh>
    <rPh sb="27" eb="28">
      <t>ダイ</t>
    </rPh>
    <rPh sb="30" eb="31">
      <t>カイ</t>
    </rPh>
    <rPh sb="31" eb="33">
      <t>カリバラ</t>
    </rPh>
    <rPh sb="33" eb="35">
      <t>シンセイ</t>
    </rPh>
    <phoneticPr fontId="7"/>
  </si>
  <si>
    <t>（裏面に続く）</t>
    <rPh sb="1" eb="3">
      <t>ウラメン</t>
    </rPh>
    <rPh sb="4" eb="5">
      <t>ツヅ</t>
    </rPh>
    <phoneticPr fontId="7"/>
  </si>
  <si>
    <t>当事者双方の責めに帰することができない事由（新型コロナウイルス感染拡大防止のための開催自粛を含む）によって依頼した講演等が実施できなくなったとき又は履行が中途で終了したときには、次の各号に掲げる場合の区分に応じ、それぞれ当該各号に定める割合を謝礼金の金額（源泉所得税及び消費税額を除く）に乗じた額をお支払いします（小数点以下の金額については切り捨てにて計算させていただきます）。</t>
    <rPh sb="0" eb="3">
      <t>トウジシャ</t>
    </rPh>
    <rPh sb="3" eb="5">
      <t>ソウホウ</t>
    </rPh>
    <rPh sb="22" eb="24">
      <t>シンガタ</t>
    </rPh>
    <rPh sb="31" eb="33">
      <t>カンセン</t>
    </rPh>
    <rPh sb="33" eb="35">
      <t>カクダイ</t>
    </rPh>
    <rPh sb="35" eb="37">
      <t>ボウシ</t>
    </rPh>
    <rPh sb="41" eb="43">
      <t>カイサイ</t>
    </rPh>
    <rPh sb="43" eb="45">
      <t>ジシュク</t>
    </rPh>
    <rPh sb="46" eb="47">
      <t>フク</t>
    </rPh>
    <rPh sb="121" eb="124">
      <t>シャレイキン</t>
    </rPh>
    <rPh sb="125" eb="127">
      <t>キンガク</t>
    </rPh>
    <rPh sb="128" eb="130">
      <t>ゲンセン</t>
    </rPh>
    <rPh sb="130" eb="133">
      <t>ショトクゼイ</t>
    </rPh>
    <rPh sb="133" eb="134">
      <t>オヨ</t>
    </rPh>
    <rPh sb="135" eb="138">
      <t>ショウヒゼイ</t>
    </rPh>
    <rPh sb="138" eb="139">
      <t>ガク</t>
    </rPh>
    <rPh sb="140" eb="141">
      <t>ノゾ</t>
    </rPh>
    <rPh sb="157" eb="160">
      <t>ショウスウテン</t>
    </rPh>
    <rPh sb="160" eb="162">
      <t>イカ</t>
    </rPh>
    <rPh sb="163" eb="165">
      <t>キンガク</t>
    </rPh>
    <rPh sb="170" eb="171">
      <t>キ</t>
    </rPh>
    <rPh sb="172" eb="173">
      <t>ス</t>
    </rPh>
    <rPh sb="176" eb="178">
      <t>ケイサン</t>
    </rPh>
    <phoneticPr fontId="7"/>
  </si>
  <si>
    <t>細　目</t>
  </si>
  <si>
    <t>登録料収益</t>
  </si>
  <si>
    <t>寄付金収益</t>
  </si>
  <si>
    <t>企業・団体・個人からの事業に対する寄付金</t>
  </si>
  <si>
    <t>補助金</t>
  </si>
  <si>
    <t>国庫補助金</t>
  </si>
  <si>
    <t>国から事業に対する補助金</t>
  </si>
  <si>
    <t>地方公共団体補助金</t>
  </si>
  <si>
    <t>地方公共団体から事業に対する補助金</t>
  </si>
  <si>
    <t>民間補助金</t>
  </si>
  <si>
    <t>団体から事業に対する補助金</t>
  </si>
  <si>
    <t>助成金</t>
  </si>
  <si>
    <t>国庫助成金</t>
  </si>
  <si>
    <t>国より支出される事業委託金</t>
  </si>
  <si>
    <t>地方公共団体助成金</t>
  </si>
  <si>
    <t>地方公共団体より支出される事業委託金</t>
  </si>
  <si>
    <t>民間助成金</t>
  </si>
  <si>
    <t>団体より支出される事業委託金</t>
  </si>
  <si>
    <t>広告料収益</t>
  </si>
  <si>
    <t>新聞、プログラム等に掲載する広告協賛金</t>
  </si>
  <si>
    <t>販売収益</t>
  </si>
  <si>
    <t>物品等の販売による収入</t>
  </si>
  <si>
    <t>事業繰入金</t>
  </si>
  <si>
    <t>一般会計の事業費からの繰入金</t>
  </si>
  <si>
    <t>雑収益</t>
  </si>
  <si>
    <t>預金利息</t>
  </si>
  <si>
    <t>【収益の部】</t>
    <phoneticPr fontId="7"/>
  </si>
  <si>
    <t>【費用の部】</t>
  </si>
  <si>
    <t>会場費</t>
  </si>
  <si>
    <t>設営費</t>
  </si>
  <si>
    <t>会場の舞台装置及び関連設備の費用</t>
  </si>
  <si>
    <t>レンタル料</t>
  </si>
  <si>
    <t>機材等のレンタル料</t>
  </si>
  <si>
    <t>運送費</t>
  </si>
  <si>
    <t>機材等の運搬料</t>
  </si>
  <si>
    <t>人件費</t>
  </si>
  <si>
    <t>会場設営に関わる業者人件費</t>
  </si>
  <si>
    <t>食事代</t>
  </si>
  <si>
    <t>会場設営に関わるボランティア等の食事代</t>
  </si>
  <si>
    <t>企画・演出費</t>
  </si>
  <si>
    <t>企画費</t>
  </si>
  <si>
    <t>事業、大会等の企画費</t>
  </si>
  <si>
    <t>演出費</t>
  </si>
  <si>
    <t>事業、大会等の演出費</t>
  </si>
  <si>
    <t>企画・演出に伴う旅費交通費</t>
  </si>
  <si>
    <t>消耗品費</t>
  </si>
  <si>
    <t>企画・演出に伴う消耗品費</t>
  </si>
  <si>
    <t>企画・演出に伴うボランティア等の食事代</t>
  </si>
  <si>
    <t>本部団の会場使用料</t>
  </si>
  <si>
    <t>本部団の設営機材等の費用</t>
  </si>
  <si>
    <t>本部団の機材等のレンタル料</t>
  </si>
  <si>
    <t>本部団機材の運搬費</t>
  </si>
  <si>
    <t>事務職員、医師・看護婦等の給与及び謝礼金</t>
  </si>
  <si>
    <t>本部団運営に伴う旅費交通費</t>
  </si>
  <si>
    <t>本部団運営に伴う保険料</t>
  </si>
  <si>
    <t>本部団におけるボランティア等の食事代</t>
  </si>
  <si>
    <t>本部団における通信費</t>
  </si>
  <si>
    <t>渉外活動に関する記念品及び役員等の接遇に関する費用</t>
  </si>
  <si>
    <t>諸謝金</t>
  </si>
  <si>
    <t>講師等に支払った支払金で源泉徴収税を含む費用。記念品との併用不可</t>
  </si>
  <si>
    <t>記念品代</t>
  </si>
  <si>
    <t>講師等に謝礼として渡した記念品（土産）</t>
  </si>
  <si>
    <t>交通費</t>
  </si>
  <si>
    <t>講師等に支払った交通費</t>
  </si>
  <si>
    <t>宿泊費</t>
  </si>
  <si>
    <t>講師等に支払った宿泊費</t>
  </si>
  <si>
    <t>講師等に伴う保険料</t>
  </si>
  <si>
    <t>講師等に対する飲食費用</t>
  </si>
  <si>
    <t>広報活動を行うための会場使用料</t>
  </si>
  <si>
    <t>広報活動を行うための設営機材等の費用</t>
  </si>
  <si>
    <t>広報活動を行うための機材等のレンタル料</t>
  </si>
  <si>
    <t>運営費</t>
  </si>
  <si>
    <t>広報活動に関する企画費用・人件費</t>
  </si>
  <si>
    <t>作成費</t>
  </si>
  <si>
    <t>ＰＲ費</t>
  </si>
  <si>
    <t>招待状・案内状等の送付費用</t>
  </si>
  <si>
    <t>資料費</t>
  </si>
  <si>
    <t>資料に使用のため購入した資料費用</t>
  </si>
  <si>
    <t>資料作成に関する機材レンタル料</t>
  </si>
  <si>
    <t>資料の事前の送付費用・運搬費用</t>
  </si>
  <si>
    <t>報告書・ビデオ等の作成・印刷費（写真・翻訳料・デザイン料等含む）</t>
  </si>
  <si>
    <t>報告書作成に関する機材レンタル料</t>
  </si>
  <si>
    <t>報告書等の送付費用・運搬費用</t>
  </si>
  <si>
    <t>役員渉外費</t>
  </si>
  <si>
    <t>対外役員等の接遇に関する費用</t>
  </si>
  <si>
    <t>渉外活動に関する記念品（土産代も含む）</t>
  </si>
  <si>
    <t>旅費</t>
  </si>
  <si>
    <t>参加記念品費</t>
  </si>
  <si>
    <t>事業参加者に渡す記念品</t>
  </si>
  <si>
    <t>事業に関わる損害保険料等</t>
  </si>
  <si>
    <t>上記以外の通信費</t>
  </si>
  <si>
    <t>事業参加者の会費　</t>
    <phoneticPr fontId="7"/>
  </si>
  <si>
    <t>事業、大会等の会場使用料</t>
    <phoneticPr fontId="7"/>
  </si>
  <si>
    <t>本部団における事務消耗品費</t>
    <phoneticPr fontId="7"/>
  </si>
  <si>
    <t>封筒代等広報に関する消耗品</t>
    <phoneticPr fontId="7"/>
  </si>
  <si>
    <t>性質上他の勘定科目に含まれないもの　振込手数料等</t>
    <rPh sb="18" eb="20">
      <t>フリコミ</t>
    </rPh>
    <rPh sb="20" eb="23">
      <t>テスウリョウ</t>
    </rPh>
    <rPh sb="23" eb="24">
      <t>トウ</t>
    </rPh>
    <phoneticPr fontId="7"/>
  </si>
  <si>
    <t>※請求書は一括請求での受付はできませんので、明細を記載してください。
※請求書に基づいて送金したものは、請求書のほか領収書又は納付済受取書が必要です。なお、請求書・領収書綴は、科目別、日付順に作成して下さい。
※講師料等については、講演等依頼承諾書を添付する。</t>
    <rPh sb="1" eb="4">
      <t>セイキュウショ</t>
    </rPh>
    <rPh sb="5" eb="9">
      <t>イッカツセイキュウ</t>
    </rPh>
    <rPh sb="11" eb="13">
      <t>ウケツケ</t>
    </rPh>
    <rPh sb="22" eb="24">
      <t>メイサイ</t>
    </rPh>
    <rPh sb="25" eb="27">
      <t>キサイ</t>
    </rPh>
    <phoneticPr fontId="43"/>
  </si>
  <si>
    <t>勘定科目の内容説明</t>
    <phoneticPr fontId="7"/>
  </si>
  <si>
    <t>※　変更がある場合は、修正し財審に提出すること</t>
    <rPh sb="2" eb="4">
      <t>ヘンコウ</t>
    </rPh>
    <rPh sb="7" eb="9">
      <t>バアイ</t>
    </rPh>
    <rPh sb="11" eb="13">
      <t>シュウセイ</t>
    </rPh>
    <rPh sb="14" eb="15">
      <t>ザイ</t>
    </rPh>
    <rPh sb="15" eb="16">
      <t>シン</t>
    </rPh>
    <rPh sb="17" eb="19">
      <t>テイシュツ</t>
    </rPh>
    <phoneticPr fontId="7"/>
  </si>
  <si>
    <t>※不要な行は削除すること</t>
    <rPh sb="1" eb="3">
      <t>フヨウ</t>
    </rPh>
    <rPh sb="4" eb="5">
      <t>ギョウ</t>
    </rPh>
    <rPh sb="6" eb="8">
      <t>サクジョ</t>
    </rPh>
    <phoneticPr fontId="7"/>
  </si>
  <si>
    <t>不要な行は削除してください。</t>
    <rPh sb="0" eb="2">
      <t>フヨウ</t>
    </rPh>
    <rPh sb="3" eb="4">
      <t>ギョウ</t>
    </rPh>
    <rPh sb="5" eb="7">
      <t>サクジョ</t>
    </rPh>
    <phoneticPr fontId="7"/>
  </si>
  <si>
    <t>登録料（単価）</t>
    <rPh sb="0" eb="3">
      <t>トウロクリョウ</t>
    </rPh>
    <rPh sb="4" eb="6">
      <t>タンカ</t>
    </rPh>
    <phoneticPr fontId="7"/>
  </si>
  <si>
    <t>［規則様式6］</t>
    <rPh sb="1" eb="3">
      <t>キソク</t>
    </rPh>
    <phoneticPr fontId="7"/>
  </si>
  <si>
    <t>事業名称：</t>
    <rPh sb="2" eb="4">
      <t>メイショウ</t>
    </rPh>
    <phoneticPr fontId="7"/>
  </si>
  <si>
    <t>実施日：</t>
    <phoneticPr fontId="7"/>
  </si>
  <si>
    <t>　　　　　 年　　月　　日（　　）　　　　　　　　</t>
    <phoneticPr fontId="7"/>
  </si>
  <si>
    <t>時　　　間：</t>
    <phoneticPr fontId="7"/>
  </si>
  <si>
    <t>場　　　所：</t>
    <phoneticPr fontId="7"/>
  </si>
  <si>
    <t>出演者：</t>
    <rPh sb="0" eb="3">
      <t>シュツエンシャ</t>
    </rPh>
    <phoneticPr fontId="7"/>
  </si>
  <si>
    <t>　　出演者と契約者（本承諾者）との関係：</t>
    <rPh sb="2" eb="5">
      <t>シュツエンシャ</t>
    </rPh>
    <rPh sb="6" eb="9">
      <t>ケイヤクシャ</t>
    </rPh>
    <rPh sb="10" eb="11">
      <t>ホン</t>
    </rPh>
    <rPh sb="11" eb="13">
      <t>ショウダク</t>
    </rPh>
    <rPh sb="13" eb="14">
      <t>シャ</t>
    </rPh>
    <rPh sb="17" eb="19">
      <t>カンケイ</t>
    </rPh>
    <phoneticPr fontId="7"/>
  </si>
  <si>
    <r>
      <rPr>
        <sz val="10"/>
        <rFont val="ＭＳ Ｐゴシック"/>
        <family val="3"/>
        <charset val="128"/>
      </rPr>
      <t>講演等の形式</t>
    </r>
    <r>
      <rPr>
        <sz val="11"/>
        <rFont val="ＭＳ Ｐゴシック"/>
        <family val="3"/>
        <charset val="128"/>
      </rPr>
      <t>：</t>
    </r>
    <phoneticPr fontId="7"/>
  </si>
  <si>
    <t>契約の種別：</t>
    <phoneticPr fontId="7"/>
  </si>
  <si>
    <t>■</t>
    <phoneticPr fontId="7"/>
  </si>
  <si>
    <t>金融機関名</t>
    <phoneticPr fontId="7"/>
  </si>
  <si>
    <t>支店名</t>
    <phoneticPr fontId="7"/>
  </si>
  <si>
    <t>普通</t>
  </si>
  <si>
    <t>口座名義人</t>
    <phoneticPr fontId="7"/>
  </si>
  <si>
    <t>口座名義人フリガナ</t>
    <phoneticPr fontId="7"/>
  </si>
  <si>
    <t>　　　　 年　　　月　　　日</t>
    <rPh sb="5" eb="6">
      <t>ネン</t>
    </rPh>
    <rPh sb="9" eb="10">
      <t>ガツ</t>
    </rPh>
    <rPh sb="13" eb="14">
      <t>ニチ</t>
    </rPh>
    <phoneticPr fontId="7"/>
  </si>
  <si>
    <t>会場設営費</t>
    <phoneticPr fontId="7"/>
  </si>
  <si>
    <t>企画・演出費</t>
    <phoneticPr fontId="7"/>
  </si>
  <si>
    <t>本部団関係費</t>
    <phoneticPr fontId="7"/>
  </si>
  <si>
    <t>講師関係費</t>
    <phoneticPr fontId="7"/>
  </si>
  <si>
    <t>広報費</t>
    <phoneticPr fontId="7"/>
  </si>
  <si>
    <t>資料作成費</t>
    <phoneticPr fontId="7"/>
  </si>
  <si>
    <t>報告書作成費</t>
    <phoneticPr fontId="7"/>
  </si>
  <si>
    <t>渉外費</t>
    <phoneticPr fontId="7"/>
  </si>
  <si>
    <t>参加記念品費</t>
    <phoneticPr fontId="7"/>
  </si>
  <si>
    <t>保険料</t>
    <phoneticPr fontId="7"/>
  </si>
  <si>
    <t>通信費</t>
    <phoneticPr fontId="7"/>
  </si>
  <si>
    <t>雑費</t>
    <phoneticPr fontId="7"/>
  </si>
  <si>
    <t>予備費</t>
    <phoneticPr fontId="7"/>
  </si>
  <si>
    <t>旅費交通費</t>
    <phoneticPr fontId="7"/>
  </si>
  <si>
    <t>新聞・雑誌等の掲載料、および看板等の事業広報のための費用</t>
    <phoneticPr fontId="7"/>
  </si>
  <si>
    <t>源泉所得税が発生する場合に必要</t>
    <phoneticPr fontId="7"/>
  </si>
  <si>
    <t>○○</t>
    <phoneticPr fontId="7"/>
  </si>
  <si>
    <t>委員会会計用口座を作るのに必要</t>
    <rPh sb="0" eb="3">
      <t>イインカイ</t>
    </rPh>
    <rPh sb="3" eb="5">
      <t>カイケイ</t>
    </rPh>
    <rPh sb="5" eb="6">
      <t>ヨウ</t>
    </rPh>
    <rPh sb="6" eb="8">
      <t>コウザ</t>
    </rPh>
    <rPh sb="9" eb="10">
      <t>ツク</t>
    </rPh>
    <rPh sb="13" eb="15">
      <t>ヒツヨウ</t>
    </rPh>
    <phoneticPr fontId="7"/>
  </si>
  <si>
    <t>銀行口座届出書</t>
    <rPh sb="0" eb="4">
      <t>ギンコウコウザ</t>
    </rPh>
    <rPh sb="4" eb="7">
      <t>トドケデショ</t>
    </rPh>
    <phoneticPr fontId="7"/>
  </si>
  <si>
    <t>総 勘 定 元 帳 (見本)</t>
    <rPh sb="11" eb="13">
      <t>ミホン</t>
    </rPh>
    <phoneticPr fontId="7"/>
  </si>
  <si>
    <t>現金出納帳</t>
    <rPh sb="0" eb="2">
      <t>ゲンキン</t>
    </rPh>
    <rPh sb="2" eb="5">
      <t>スイトウ</t>
    </rPh>
    <phoneticPr fontId="7"/>
  </si>
  <si>
    <t>手元現金の動きを記載</t>
    <rPh sb="0" eb="4">
      <t>テモトゲンキン</t>
    </rPh>
    <rPh sb="5" eb="6">
      <t>ウゴ</t>
    </rPh>
    <rPh sb="8" eb="10">
      <t>キサイ</t>
    </rPh>
    <phoneticPr fontId="7"/>
  </si>
  <si>
    <t>様式16</t>
    <rPh sb="0" eb="2">
      <t>ヨウシキ</t>
    </rPh>
    <phoneticPr fontId="7"/>
  </si>
  <si>
    <t>会場を借りる場合に必要</t>
    <rPh sb="0" eb="2">
      <t>カイジョウ</t>
    </rPh>
    <rPh sb="3" eb="4">
      <t>カ</t>
    </rPh>
    <rPh sb="6" eb="8">
      <t>バアイ</t>
    </rPh>
    <rPh sb="9" eb="11">
      <t>ヒツヨウ</t>
    </rPh>
    <phoneticPr fontId="42"/>
  </si>
  <si>
    <t>会場選定理由書</t>
    <rPh sb="0" eb="7">
      <t>カイジョウセンテイリユウショ</t>
    </rPh>
    <phoneticPr fontId="7"/>
  </si>
  <si>
    <t>摘     要</t>
    <rPh sb="0" eb="1">
      <t>テキ</t>
    </rPh>
    <rPh sb="6" eb="7">
      <t>ヨウ</t>
    </rPh>
    <phoneticPr fontId="7"/>
  </si>
  <si>
    <t xml:space="preserve">※議案上程に必要な資料 デ＝デジタル資料 紙＝紙資料 </t>
    <rPh sb="1" eb="3">
      <t>ギアン</t>
    </rPh>
    <rPh sb="3" eb="5">
      <t>ジョウテイ</t>
    </rPh>
    <rPh sb="6" eb="8">
      <t>ヒツヨウ</t>
    </rPh>
    <rPh sb="9" eb="11">
      <t>シリョウ</t>
    </rPh>
    <rPh sb="18" eb="20">
      <t>シリョウ</t>
    </rPh>
    <rPh sb="21" eb="22">
      <t>カミ</t>
    </rPh>
    <rPh sb="23" eb="24">
      <t>カミ</t>
    </rPh>
    <rPh sb="24" eb="26">
      <t>シリョウ</t>
    </rPh>
    <phoneticPr fontId="7"/>
  </si>
  <si>
    <t>※◎＝必要 ○＝条件または事業により必要
  ●＝押印済み原本が必要</t>
    <rPh sb="13" eb="15">
      <t>ジギョウ</t>
    </rPh>
    <phoneticPr fontId="7"/>
  </si>
  <si>
    <t>細 目</t>
  </si>
  <si>
    <t>※委員会が実施する全事業を記入して下さい。
※予算執行がない場合には「0」を記入して下さい。</t>
  </si>
  <si>
    <t>※勘定科目の細目は会計マニュアルP.15～P.17を参照し、内容に合致するものを使用して下さい。
※見積№と一致しているか確認して、見積書にリンクさせて下さい。
※摘要は何をいくつ使うのか具体的に記入。（数量の根拠が必要）</t>
  </si>
  <si>
    <t>押印してある紙資料を提出
※5万円以下の寄付の場合に使用可能。</t>
    <rPh sb="0" eb="2">
      <t>オウイン</t>
    </rPh>
    <rPh sb="6" eb="9">
      <t>カミシリョウ</t>
    </rPh>
    <rPh sb="10" eb="12">
      <t>テイシュツ</t>
    </rPh>
    <rPh sb="15" eb="17">
      <t>マンエン</t>
    </rPh>
    <rPh sb="17" eb="19">
      <t>イカ</t>
    </rPh>
    <rPh sb="20" eb="22">
      <t>キフ</t>
    </rPh>
    <rPh sb="23" eb="25">
      <t>バアイ</t>
    </rPh>
    <rPh sb="26" eb="28">
      <t>シヨウ</t>
    </rPh>
    <rPh sb="28" eb="30">
      <t>カノウ</t>
    </rPh>
    <phoneticPr fontId="7"/>
  </si>
  <si>
    <t>※決算総額3千万円以上（税抜、預り金含まず）の場合に必要です。
※本会が契約する公認会計士に依頼してください。</t>
    <rPh sb="12" eb="14">
      <t>ゼイヌキ</t>
    </rPh>
    <rPh sb="33" eb="35">
      <t>ホンカイ</t>
    </rPh>
    <rPh sb="36" eb="38">
      <t>ケイヤク</t>
    </rPh>
    <rPh sb="40" eb="45">
      <t>コウニンカイケ</t>
    </rPh>
    <rPh sb="46" eb="48">
      <t>イライ</t>
    </rPh>
    <phoneticPr fontId="43"/>
  </si>
  <si>
    <t>全ての事業につき総予算の5%以内としてください。（子議案は0%）</t>
    <rPh sb="25" eb="26">
      <t>コ</t>
    </rPh>
    <rPh sb="26" eb="28">
      <t>ギアン</t>
    </rPh>
    <phoneticPr fontId="7"/>
  </si>
  <si>
    <t>No</t>
  </si>
  <si>
    <t>No</t>
    <phoneticPr fontId="7"/>
  </si>
  <si>
    <t>※見積書へ見積No.をまたは請求書へ請求No.を記載すること</t>
    <rPh sb="1" eb="4">
      <t>ミツモリショ</t>
    </rPh>
    <rPh sb="5" eb="7">
      <t>ミツ</t>
    </rPh>
    <rPh sb="14" eb="17">
      <t>セイキュウショ</t>
    </rPh>
    <rPh sb="18" eb="20">
      <t>セイキュウ</t>
    </rPh>
    <rPh sb="24" eb="26">
      <t>キサイ</t>
    </rPh>
    <phoneticPr fontId="7"/>
  </si>
  <si>
    <t>1万円以上</t>
    <rPh sb="2" eb="3">
      <t>エン</t>
    </rPh>
    <rPh sb="3" eb="5">
      <t>イジョウ</t>
    </rPh>
    <phoneticPr fontId="7"/>
  </si>
  <si>
    <t>100万円以下</t>
    <rPh sb="3" eb="7">
      <t>マンエンイカ</t>
    </rPh>
    <phoneticPr fontId="7"/>
  </si>
  <si>
    <t>100万円超</t>
    <rPh sb="3" eb="6">
      <t>マンエンチョウ</t>
    </rPh>
    <phoneticPr fontId="7"/>
  </si>
  <si>
    <t>200万円以下</t>
    <rPh sb="3" eb="7">
      <t>マンエンイカ</t>
    </rPh>
    <phoneticPr fontId="7"/>
  </si>
  <si>
    <t>200万円超</t>
    <rPh sb="3" eb="6">
      <t>マンエンチョウ</t>
    </rPh>
    <phoneticPr fontId="7"/>
  </si>
  <si>
    <t>300万円以下</t>
    <rPh sb="3" eb="7">
      <t>マンエンイカ</t>
    </rPh>
    <phoneticPr fontId="7"/>
  </si>
  <si>
    <t>300万円超</t>
    <rPh sb="3" eb="6">
      <t>マンエンチョウ</t>
    </rPh>
    <phoneticPr fontId="7"/>
  </si>
  <si>
    <t>500万円以下</t>
    <rPh sb="3" eb="7">
      <t>マンエンイカ</t>
    </rPh>
    <phoneticPr fontId="7"/>
  </si>
  <si>
    <t>1.個人契約用（3.その他も含む）</t>
    <rPh sb="2" eb="4">
      <t>コジン</t>
    </rPh>
    <rPh sb="4" eb="6">
      <t>ケイヤク</t>
    </rPh>
    <rPh sb="6" eb="7">
      <t>ヨウ</t>
    </rPh>
    <rPh sb="12" eb="13">
      <t>タ</t>
    </rPh>
    <rPh sb="14" eb="15">
      <t>フク</t>
    </rPh>
    <phoneticPr fontId="7"/>
  </si>
  <si>
    <t>※1　　個人契約の場合は原則として源泉所得税が適用となり、税金は差引きの上、日本JCから納付します。</t>
  </si>
  <si>
    <t>注1</t>
  </si>
  <si>
    <t>（1）</t>
  </si>
  <si>
    <t>（2）</t>
  </si>
  <si>
    <t>（3）</t>
  </si>
  <si>
    <t>（4）</t>
  </si>
  <si>
    <t>注2　</t>
  </si>
  <si>
    <t>注3　</t>
  </si>
  <si>
    <t>注4　</t>
  </si>
  <si>
    <t>注5　</t>
  </si>
  <si>
    <t>注6</t>
    <rPh sb="0" eb="1">
      <t>チュウ</t>
    </rPh>
    <phoneticPr fontId="7"/>
  </si>
  <si>
    <t>注8</t>
    <rPh sb="0" eb="1">
      <t>チュウ</t>
    </rPh>
    <phoneticPr fontId="7"/>
  </si>
  <si>
    <t>事業実施日61日前まで</t>
    <rPh sb="0" eb="2">
      <t>ジギョウ</t>
    </rPh>
    <rPh sb="2" eb="4">
      <t>ジッシ</t>
    </rPh>
    <rPh sb="4" eb="5">
      <t>ヒ</t>
    </rPh>
    <rPh sb="7" eb="9">
      <t>ニチマエ</t>
    </rPh>
    <phoneticPr fontId="7"/>
  </si>
  <si>
    <t>事業実施日60日前から31日前</t>
    <rPh sb="0" eb="2">
      <t>ジギョウ</t>
    </rPh>
    <rPh sb="2" eb="4">
      <t>ジッシ</t>
    </rPh>
    <rPh sb="4" eb="5">
      <t>ヒ</t>
    </rPh>
    <rPh sb="7" eb="9">
      <t>ニチマエ</t>
    </rPh>
    <rPh sb="13" eb="15">
      <t>ニチマエ</t>
    </rPh>
    <phoneticPr fontId="7"/>
  </si>
  <si>
    <t>事業実施日30日前から7日前</t>
    <rPh sb="0" eb="2">
      <t>ジギョウ</t>
    </rPh>
    <rPh sb="2" eb="4">
      <t>ジッシ</t>
    </rPh>
    <rPh sb="4" eb="5">
      <t>ヒ</t>
    </rPh>
    <rPh sb="7" eb="9">
      <t>ニチマエ</t>
    </rPh>
    <rPh sb="12" eb="14">
      <t>ニチマエ</t>
    </rPh>
    <phoneticPr fontId="7"/>
  </si>
  <si>
    <t>事業実施日6日前から事業当日</t>
    <rPh sb="0" eb="2">
      <t>ジギョウ</t>
    </rPh>
    <rPh sb="2" eb="4">
      <t>ジッシ</t>
    </rPh>
    <rPh sb="4" eb="5">
      <t>ヒ</t>
    </rPh>
    <rPh sb="6" eb="8">
      <t>ニチマエ</t>
    </rPh>
    <rPh sb="10" eb="12">
      <t>ジギョウ</t>
    </rPh>
    <rPh sb="12" eb="14">
      <t>トウジツ</t>
    </rPh>
    <phoneticPr fontId="7"/>
  </si>
  <si>
    <t>0割</t>
    <rPh sb="1" eb="2">
      <t>ワリ</t>
    </rPh>
    <phoneticPr fontId="7"/>
  </si>
  <si>
    <t>1割5分</t>
    <rPh sb="1" eb="2">
      <t>ワリ</t>
    </rPh>
    <rPh sb="3" eb="4">
      <t>ブ</t>
    </rPh>
    <phoneticPr fontId="7"/>
  </si>
  <si>
    <t>3割</t>
    <rPh sb="1" eb="2">
      <t>ワリ</t>
    </rPh>
    <phoneticPr fontId="7"/>
  </si>
  <si>
    <t>10割</t>
    <rPh sb="2" eb="3">
      <t>ワリ</t>
    </rPh>
    <phoneticPr fontId="7"/>
  </si>
  <si>
    <t>注9　</t>
  </si>
  <si>
    <t>注10</t>
    <rPh sb="0" eb="1">
      <t>チュウ</t>
    </rPh>
    <phoneticPr fontId="7"/>
  </si>
  <si>
    <t>　　（=10%×102.1%),100万円超える場合の超える部分は20.42%（=20%×102.1%）</t>
  </si>
  <si>
    <t>1）個人（外国人を除く）への支払い　　※ ㈱・㈲ 等の法人格がない個人事業者を含む</t>
    <rPh sb="25" eb="26">
      <t>トウ</t>
    </rPh>
    <rPh sb="27" eb="29">
      <t>ホウジン</t>
    </rPh>
    <rPh sb="29" eb="30">
      <t>カク</t>
    </rPh>
    <rPh sb="33" eb="35">
      <t>コジン</t>
    </rPh>
    <rPh sb="35" eb="38">
      <t>ジギョウシャ</t>
    </rPh>
    <rPh sb="39" eb="40">
      <t>フク</t>
    </rPh>
    <phoneticPr fontId="7"/>
  </si>
  <si>
    <t>※源泉徴収税額（合計税額）は，同一人物に対する1回の支払金額が100万円以下の場合10.21%</t>
  </si>
  <si>
    <t>1）納付に際しては、源泉所得税納付報告書［様式54］をご参考の上、お近くの税務署で報酬用の納付書を入手して頂き、
　　ご記入下さい。</t>
  </si>
  <si>
    <t>2）外国人への支払い</t>
  </si>
  <si>
    <t>3　契約時点（見積りの時点）で支払報酬金額が源泉込額なのか、手取額なのかを確認をすることがトラブルを避けるために必要です。</t>
  </si>
  <si>
    <t>1.源泉所得税の支払先別の取扱い</t>
    <rPh sb="4" eb="6">
      <t>ショトク</t>
    </rPh>
    <rPh sb="6" eb="7">
      <t>ゼイ</t>
    </rPh>
    <phoneticPr fontId="7"/>
  </si>
  <si>
    <t>2.源泉所得税納付及び徴収手順</t>
    <rPh sb="11" eb="13">
      <t>チョウシュウ</t>
    </rPh>
    <phoneticPr fontId="7"/>
  </si>
  <si>
    <t>3.源泉徴収の注意事項</t>
  </si>
  <si>
    <t>4　平成25年1月から25年間で生ずる所得について源泉徴収する際には，所得税の2.1％相当分である復興特別所得税を併せて 徴収しなければなりません（復興財源確保法28）</t>
  </si>
  <si>
    <t>　ア）講師、通訳等個人への支払いのうち、外国人に対する支払いは、原則として、20.42%の源泉徴収</t>
  </si>
  <si>
    <t>　イ）外国人のうち、日本国内に継続して1年以上居住した人、又は1年以上居住することを必要とする職業を有する場合には、日本国居住者とみなされるので、10.21%の源泉徴収</t>
  </si>
  <si>
    <t>2）各協議会は、相手方口座に報酬の手取額を支払うと同時に、源泉所得税額を翌月10日迄に上述の納付書を添えて
　　金融機関で納付して頂きます。</t>
  </si>
  <si>
    <t>B.地区・ブロック協議会の場合</t>
  </si>
  <si>
    <t>FAX</t>
  </si>
  <si>
    <t>2　　協　賛　金　：</t>
  </si>
  <si>
    <t>2　分割の場合（別紙のとおりの条件で）</t>
  </si>
  <si>
    <t>　1　協 賛 期 間　：</t>
  </si>
  <si>
    <t>1　一括　　2　分割</t>
  </si>
  <si>
    <t>　3　そ　 の　 他　：</t>
  </si>
  <si>
    <t>東京都千代田区平河町2丁目14番3号</t>
  </si>
  <si>
    <t>普通口座　8942634　公益社団法人 日本青年会議所　外部資金受入口</t>
    <rPh sb="0" eb="2">
      <t>フツウ</t>
    </rPh>
    <rPh sb="2" eb="4">
      <t>コウザ</t>
    </rPh>
    <rPh sb="13" eb="15">
      <t>コウエキ</t>
    </rPh>
    <rPh sb="15" eb="17">
      <t>シャダン</t>
    </rPh>
    <rPh sb="17" eb="19">
      <t>ホウジン</t>
    </rPh>
    <rPh sb="20" eb="22">
      <t>ニホン</t>
    </rPh>
    <rPh sb="22" eb="24">
      <t>セイネン</t>
    </rPh>
    <rPh sb="24" eb="27">
      <t>カイギショ</t>
    </rPh>
    <rPh sb="28" eb="30">
      <t>ガイブ</t>
    </rPh>
    <rPh sb="30" eb="32">
      <t>シキン</t>
    </rPh>
    <rPh sb="32" eb="33">
      <t>ウ</t>
    </rPh>
    <rPh sb="33" eb="34">
      <t>イ</t>
    </rPh>
    <rPh sb="34" eb="35">
      <t>クチ</t>
    </rPh>
    <phoneticPr fontId="7"/>
  </si>
  <si>
    <t>1.（事業・活動の内容）</t>
  </si>
  <si>
    <t>2.（協賛内容）</t>
  </si>
  <si>
    <t>3.（中間報告）</t>
  </si>
  <si>
    <t>4.（報告書の提出）</t>
  </si>
  <si>
    <t>5.（協　議）</t>
  </si>
  <si>
    <t>1源泉所得税グロスアップ計算（手取額から支払金額を逆算する方法）</t>
    <rPh sb="1" eb="3">
      <t>ゲンセン</t>
    </rPh>
    <rPh sb="3" eb="6">
      <t>ショトクゼイ</t>
    </rPh>
    <rPh sb="12" eb="14">
      <t>ケイサン</t>
    </rPh>
    <rPh sb="15" eb="17">
      <t>テドリ</t>
    </rPh>
    <rPh sb="17" eb="18">
      <t>ガク</t>
    </rPh>
    <rPh sb="20" eb="22">
      <t>シハライ</t>
    </rPh>
    <rPh sb="22" eb="24">
      <t>キンガク</t>
    </rPh>
    <rPh sb="25" eb="27">
      <t>ギャクサン</t>
    </rPh>
    <rPh sb="29" eb="31">
      <t>ホウホウ</t>
    </rPh>
    <phoneticPr fontId="7"/>
  </si>
  <si>
    <t>円 ※1）</t>
  </si>
  <si>
    <t>出演者が講演等で使用した資料のみを利用する場合（文章化したもの、録音・録画、または録画物とあわせて利用しない場合）は、注1の規定と異なり、別途許諾を得るものとします。また、類型のなき利用態様については別途協議の上、利用の可否・対価等につき決するものとします。</t>
  </si>
  <si>
    <t>　　　　（注）1．前期まで実績のある企業は、実績欄の有に○印を付け、摘要欄に過去の</t>
    <rPh sb="5" eb="6">
      <t>チュウ</t>
    </rPh>
    <rPh sb="9" eb="11">
      <t>ゼンキ</t>
    </rPh>
    <rPh sb="13" eb="15">
      <t>ジッセキ</t>
    </rPh>
    <rPh sb="18" eb="20">
      <t>キギョウ</t>
    </rPh>
    <rPh sb="22" eb="24">
      <t>ジッセキ</t>
    </rPh>
    <rPh sb="24" eb="25">
      <t>ラン</t>
    </rPh>
    <rPh sb="26" eb="27">
      <t>ユウ</t>
    </rPh>
    <rPh sb="29" eb="30">
      <t>イン</t>
    </rPh>
    <rPh sb="31" eb="32">
      <t>ツ</t>
    </rPh>
    <rPh sb="34" eb="36">
      <t>テキヨウ</t>
    </rPh>
    <rPh sb="36" eb="37">
      <t>ラン</t>
    </rPh>
    <rPh sb="38" eb="40">
      <t>カコ</t>
    </rPh>
    <phoneticPr fontId="7"/>
  </si>
  <si>
    <t>　青年会議所会館1階</t>
  </si>
  <si>
    <t>[様式12]</t>
  </si>
  <si>
    <t>1．収益の部</t>
    <rPh sb="2" eb="4">
      <t>シュウエキ</t>
    </rPh>
    <rPh sb="5" eb="6">
      <t>ブ</t>
    </rPh>
    <phoneticPr fontId="7"/>
  </si>
  <si>
    <t>[様式14]</t>
  </si>
  <si>
    <t>TEL：03-3234-3328　FAX：03-3234-7183</t>
  </si>
  <si>
    <t>1.　使用領収書の控え</t>
    <rPh sb="3" eb="5">
      <t>シヨウ</t>
    </rPh>
    <rPh sb="5" eb="8">
      <t>リョウシュウショ</t>
    </rPh>
    <rPh sb="9" eb="10">
      <t>ヒカ</t>
    </rPh>
    <phoneticPr fontId="7"/>
  </si>
  <si>
    <t xml:space="preserve">  〔様式31〕</t>
  </si>
  <si>
    <t>Ver 2018.07</t>
  </si>
  <si>
    <t>Ver 2017.09</t>
  </si>
  <si>
    <t>　6月　17日</t>
  </si>
  <si>
    <t>2支払金額から手取り額を計算する方法</t>
    <rPh sb="1" eb="3">
      <t>シハライ</t>
    </rPh>
    <rPh sb="3" eb="5">
      <t>キンガク</t>
    </rPh>
    <rPh sb="7" eb="9">
      <t>テド</t>
    </rPh>
    <rPh sb="10" eb="11">
      <t>ガク</t>
    </rPh>
    <rPh sb="12" eb="14">
      <t>ケイサン</t>
    </rPh>
    <rPh sb="16" eb="18">
      <t>ホウホウ</t>
    </rPh>
    <phoneticPr fontId="7"/>
  </si>
  <si>
    <t>※2）</t>
  </si>
  <si>
    <t>　　　　　　　2．物品内容については、内容を協賛物品に記入してください。</t>
    <rPh sb="9" eb="11">
      <t>ブッピン</t>
    </rPh>
    <rPh sb="11" eb="13">
      <t>ナイヨウ</t>
    </rPh>
    <rPh sb="19" eb="21">
      <t>ナイヨウ</t>
    </rPh>
    <rPh sb="22" eb="24">
      <t>キョウサン</t>
    </rPh>
    <rPh sb="24" eb="26">
      <t>ブッピン</t>
    </rPh>
    <rPh sb="27" eb="29">
      <t>キニュウ</t>
    </rPh>
    <phoneticPr fontId="7"/>
  </si>
  <si>
    <t>2．目　的：</t>
  </si>
  <si>
    <t>非課税収益2</t>
    <rPh sb="0" eb="3">
      <t>ヒカゼイ</t>
    </rPh>
    <rPh sb="3" eb="5">
      <t>シュウエキ</t>
    </rPh>
    <phoneticPr fontId="7"/>
  </si>
  <si>
    <t>2．費用の部</t>
    <rPh sb="2" eb="4">
      <t>ヒヨウ</t>
    </rPh>
    <rPh sb="5" eb="6">
      <t>ブ</t>
    </rPh>
    <phoneticPr fontId="7"/>
  </si>
  <si>
    <t>2.　未使用領収書</t>
    <rPh sb="3" eb="6">
      <t>ミシヨウ</t>
    </rPh>
    <rPh sb="6" eb="9">
      <t>リョウシュウショ</t>
    </rPh>
    <phoneticPr fontId="7"/>
  </si>
  <si>
    <t>〔様式32〕</t>
  </si>
  <si>
    <t>　2月　7日</t>
  </si>
  <si>
    <t>　2月　20日</t>
  </si>
  <si>
    <t>　9月　22日</t>
  </si>
  <si>
    <t>[様式42]</t>
  </si>
  <si>
    <t>定形外（角2）</t>
    <rPh sb="0" eb="3">
      <t>テイケイガイ</t>
    </rPh>
    <rPh sb="4" eb="5">
      <t>カク</t>
    </rPh>
    <phoneticPr fontId="7"/>
  </si>
  <si>
    <t>定形外（角2マチ付）</t>
    <rPh sb="0" eb="3">
      <t>テイケイガイ</t>
    </rPh>
    <rPh sb="4" eb="5">
      <t>カク</t>
    </rPh>
    <rPh sb="8" eb="9">
      <t>ヅケ</t>
    </rPh>
    <phoneticPr fontId="7"/>
  </si>
  <si>
    <t>　　　　　　　3．不要な行は削除してください。</t>
    <rPh sb="9" eb="11">
      <t>フヨウ</t>
    </rPh>
    <rPh sb="12" eb="13">
      <t>ギョウ</t>
    </rPh>
    <rPh sb="14" eb="16">
      <t>サクジョ</t>
    </rPh>
    <phoneticPr fontId="7"/>
  </si>
  <si>
    <t>特定収益3</t>
    <rPh sb="0" eb="2">
      <t>トクテイ</t>
    </rPh>
    <rPh sb="2" eb="4">
      <t>シュウエキ</t>
    </rPh>
    <phoneticPr fontId="7"/>
  </si>
  <si>
    <t>3.　事業報告書</t>
    <rPh sb="3" eb="5">
      <t>ジギョウ</t>
    </rPh>
    <rPh sb="5" eb="8">
      <t>ホウコクショ</t>
    </rPh>
    <phoneticPr fontId="7"/>
  </si>
  <si>
    <t>〔様式33〕</t>
  </si>
  <si>
    <t>[様式34]</t>
  </si>
  <si>
    <t>　3月　3日</t>
  </si>
  <si>
    <t>定形（長3）</t>
    <rPh sb="0" eb="2">
      <t>テイケイ</t>
    </rPh>
    <rPh sb="3" eb="4">
      <t>チョウ</t>
    </rPh>
    <phoneticPr fontId="7"/>
  </si>
  <si>
    <t>その他収益4</t>
    <rPh sb="0" eb="3">
      <t>ソノタ</t>
    </rPh>
    <rPh sb="3" eb="5">
      <t>シュウエキ</t>
    </rPh>
    <phoneticPr fontId="7"/>
  </si>
  <si>
    <t>4.　財審様式10、11（事業収支決算報告書、明細書）</t>
    <rPh sb="3" eb="5">
      <t>ザイシン</t>
    </rPh>
    <rPh sb="5" eb="7">
      <t>ヨウシキ</t>
    </rPh>
    <rPh sb="13" eb="15">
      <t>ジギョウ</t>
    </rPh>
    <rPh sb="15" eb="17">
      <t>シュウシ</t>
    </rPh>
    <rPh sb="17" eb="19">
      <t>ケッサン</t>
    </rPh>
    <rPh sb="19" eb="22">
      <t>ホウコクショ</t>
    </rPh>
    <rPh sb="23" eb="26">
      <t>メイサイショ</t>
    </rPh>
    <phoneticPr fontId="7"/>
  </si>
  <si>
    <t>［財審様式5］</t>
  </si>
  <si>
    <t>7月　7日</t>
  </si>
  <si>
    <t>　8月　8日</t>
  </si>
  <si>
    <t>普通口座　8942634　</t>
  </si>
  <si>
    <t>本承諾書記載の事業実施日30日前を経過後の貴団体都合によるキャンセルの場合は、謝礼金の10％相当額（源泉所得税額・消費税額を除く）を違約金として申し受けます。</t>
  </si>
  <si>
    <t>課税収益1
税率10％</t>
    <rPh sb="0" eb="2">
      <t>カゼイ</t>
    </rPh>
    <rPh sb="2" eb="4">
      <t>シュウエキ</t>
    </rPh>
    <rPh sb="6" eb="8">
      <t>ゼイリツ</t>
    </rPh>
    <phoneticPr fontId="7"/>
  </si>
  <si>
    <t>課税支出1
税率10％</t>
    <rPh sb="0" eb="2">
      <t>カゼイ</t>
    </rPh>
    <rPh sb="2" eb="4">
      <t>シシュツ</t>
    </rPh>
    <rPh sb="6" eb="8">
      <t>ゼイリツ</t>
    </rPh>
    <phoneticPr fontId="7"/>
  </si>
  <si>
    <t>JC会館会議室利用に関しては、会議室使用申込書に必要事項を記入のうえ、財政審査会議予算審議時に提出してください。</t>
    <rPh sb="2" eb="4">
      <t>カイカン</t>
    </rPh>
    <rPh sb="4" eb="7">
      <t>カイギシツ</t>
    </rPh>
    <rPh sb="7" eb="9">
      <t>リヨウ</t>
    </rPh>
    <rPh sb="10" eb="11">
      <t>カン</t>
    </rPh>
    <rPh sb="15" eb="18">
      <t>カイギシツ</t>
    </rPh>
    <rPh sb="18" eb="20">
      <t>シヨウ</t>
    </rPh>
    <rPh sb="20" eb="23">
      <t>モウシコミショ</t>
    </rPh>
    <rPh sb="24" eb="26">
      <t>ヒツヨウ</t>
    </rPh>
    <rPh sb="26" eb="28">
      <t>ジコウ</t>
    </rPh>
    <rPh sb="29" eb="31">
      <t>キニュウ</t>
    </rPh>
    <rPh sb="35" eb="37">
      <t>ザイセイ</t>
    </rPh>
    <rPh sb="37" eb="39">
      <t>シンサ</t>
    </rPh>
    <rPh sb="39" eb="41">
      <t>カイギ</t>
    </rPh>
    <rPh sb="41" eb="43">
      <t>ヨサン</t>
    </rPh>
    <rPh sb="43" eb="45">
      <t>シンギ</t>
    </rPh>
    <rPh sb="45" eb="46">
      <t>ジ</t>
    </rPh>
    <rPh sb="47" eb="49">
      <t>テイシュツ</t>
    </rPh>
    <phoneticPr fontId="7"/>
  </si>
  <si>
    <t>[様式15]</t>
    <phoneticPr fontId="7"/>
  </si>
  <si>
    <t>[様式16]</t>
    <phoneticPr fontId="7"/>
  </si>
  <si>
    <t>財審様式（本シ-ト）</t>
    <rPh sb="0" eb="1">
      <t>ザイ</t>
    </rPh>
    <rPh sb="1" eb="2">
      <t>シン</t>
    </rPh>
    <rPh sb="2" eb="4">
      <t>ヨウシキ</t>
    </rPh>
    <rPh sb="5" eb="6">
      <t>ホン</t>
    </rPh>
    <phoneticPr fontId="7"/>
  </si>
  <si>
    <t>消費税等計算シ-ト</t>
  </si>
  <si>
    <t>事務局に集約し、スキャンコピ-を添付</t>
    <rPh sb="0" eb="3">
      <t>ジムキョク</t>
    </rPh>
    <rPh sb="4" eb="6">
      <t>シュウヤク</t>
    </rPh>
    <rPh sb="16" eb="18">
      <t>テンプ</t>
    </rPh>
    <phoneticPr fontId="7"/>
  </si>
  <si>
    <t>※ラインミ-ティング・財審事前確認での意見と対応は、「前回までの流れ」に必ず記入して下さい。特にない場合は「特になし」とご記入下さい。理事会上程の議案本文を理事会前に提出。</t>
    <rPh sb="11" eb="12">
      <t>ザイ</t>
    </rPh>
    <rPh sb="12" eb="13">
      <t>シン</t>
    </rPh>
    <rPh sb="13" eb="15">
      <t>ジゼン</t>
    </rPh>
    <rPh sb="15" eb="17">
      <t>カクニン</t>
    </rPh>
    <rPh sb="67" eb="70">
      <t>リジカイ</t>
    </rPh>
    <rPh sb="70" eb="72">
      <t>ジョウテイ</t>
    </rPh>
    <rPh sb="73" eb="75">
      <t>ギアン</t>
    </rPh>
    <rPh sb="75" eb="77">
      <t>ホンブン</t>
    </rPh>
    <rPh sb="78" eb="81">
      <t>リジカイ</t>
    </rPh>
    <rPh sb="81" eb="82">
      <t>マエ</t>
    </rPh>
    <rPh sb="83" eb="85">
      <t>テイシュツ</t>
    </rPh>
    <phoneticPr fontId="7"/>
  </si>
  <si>
    <t>※必ず別記「勘定科目」を遵守して下さい。
※予備費は全ての事業につき、事業予算の5%以内として下さい。
※京都会議・サマ-コンファレンス・全国大会におけるフォ-ラム・セミナ-等の子議案については、それぞれ総務委員会・サマ-コ-ファレンス特別委員会・全国大会運営会議と予算調整をして下さい。</t>
  </si>
  <si>
    <t>※講師にご講演等を依頼する場合は、必ずご本人確認の上で必要事項を記入し、支払約定日及び方法、源泉税支払い、マイナンバ-取得等の重要事項を再度ご確認の上、財審の協議後に署名捺印を頂いて下さい。
※特に指定がない場合の支払い予定日は事業終了後2ヶ月以降にして下さい。
※講師諸謝金が0円でも、原則として講師等出演依頼承諾書を作成して下さい。
※印紙は理事会承認後、事務局で購入、貼付をします。
※決算時には請求書と同じ扱いになります。
※法人の場合は記名押印や電子印でも可</t>
    <rPh sb="217" eb="219">
      <t>ホウジン</t>
    </rPh>
    <rPh sb="220" eb="222">
      <t>バアイ</t>
    </rPh>
    <phoneticPr fontId="7"/>
  </si>
  <si>
    <t>預金通帳のコピ-</t>
    <rPh sb="0" eb="4">
      <t>ヨキンツウチョウ</t>
    </rPh>
    <phoneticPr fontId="43"/>
  </si>
  <si>
    <t>アルバイト、通訳、アドバイザ-等の人件費</t>
  </si>
  <si>
    <t>招待状・案内状・ポスタ-・チラシ・広報ビデオ等の作成印刷費</t>
  </si>
  <si>
    <t>ビデオ・イラスト・当日配布資料・アンケ-ト等の作成印刷費用</t>
    <rPh sb="21" eb="22">
      <t>トウ</t>
    </rPh>
    <phoneticPr fontId="7"/>
  </si>
  <si>
    <t>テ-プ・フィルム等資料作成の消耗品</t>
  </si>
  <si>
    <t>テ-プ・フィルム等報告書作成の消耗品</t>
  </si>
  <si>
    <t>事業・セミナ-等を行うために要した交通費</t>
  </si>
  <si>
    <t>事業・セミナ-等に行うために要した宿泊費</t>
  </si>
  <si>
    <t>事業・セミナ-等に行うために要した旅費</t>
  </si>
  <si>
    <t>※シ-ト内の「テキストボックス」は印刷されません</t>
    <rPh sb="4" eb="5">
      <t>ナイ</t>
    </rPh>
    <rPh sb="17" eb="19">
      <t>インサツ</t>
    </rPh>
    <phoneticPr fontId="7"/>
  </si>
  <si>
    <t>テ-マ［　　　　　　　　　　　　　]</t>
  </si>
  <si>
    <t>※契約形態が個人で源泉が発生する場合にはマイナンバ-に関する書式</t>
    <rPh sb="1" eb="3">
      <t>ケイヤク</t>
    </rPh>
    <rPh sb="3" eb="5">
      <t>ケイタイ</t>
    </rPh>
    <rPh sb="6" eb="8">
      <t>コジン</t>
    </rPh>
    <rPh sb="9" eb="11">
      <t>ゲンセン</t>
    </rPh>
    <rPh sb="12" eb="14">
      <t>ハッセイ</t>
    </rPh>
    <rPh sb="16" eb="18">
      <t>バアイ</t>
    </rPh>
    <rPh sb="27" eb="28">
      <t>カン</t>
    </rPh>
    <rPh sb="30" eb="32">
      <t>ショシキ</t>
    </rPh>
    <phoneticPr fontId="7"/>
  </si>
  <si>
    <t>　 (規則様式4別表)が必要となりますが、絶対にデ-タ化したり、参考資料</t>
    <rPh sb="3" eb="5">
      <t>キソク</t>
    </rPh>
    <rPh sb="5" eb="7">
      <t>ヨウシキ</t>
    </rPh>
    <rPh sb="8" eb="10">
      <t>ベッピョウ</t>
    </rPh>
    <rPh sb="12" eb="14">
      <t>ヒツヨウ</t>
    </rPh>
    <rPh sb="21" eb="23">
      <t>ゼッタイ</t>
    </rPh>
    <rPh sb="27" eb="28">
      <t>カ</t>
    </rPh>
    <rPh sb="32" eb="34">
      <t>サンコウ</t>
    </rPh>
    <rPh sb="34" eb="36">
      <t>シリョウ</t>
    </rPh>
    <phoneticPr fontId="7"/>
  </si>
  <si>
    <t>　 また、マイナンバ-取得後に、万が一、講師が変更になった場合は、</t>
  </si>
  <si>
    <t>講演等出演に関する事前広報について、新聞、テレビ、ラジオ等の各種広告媒体並びに公益社団法人 日本青年会議所ホ-ムペ-ジ及び広報誌への指定を受けた写真の掲載　及び講演要旨、講師プロフィ-ルの掲載</t>
  </si>
  <si>
    <t>　ア）講師、臨時事務員、アルバイト、デザイナ-等個人に支払う場合</t>
    <rPh sb="23" eb="24">
      <t>ナド</t>
    </rPh>
    <rPh sb="30" eb="32">
      <t>バアイ</t>
    </rPh>
    <phoneticPr fontId="7"/>
  </si>
  <si>
    <t>1　現金で支給する交通費（お車代）や宿泊費、高額な物品、現金に交換可能な物品（商品券等）に対しても源泉所得税が必要となります。その際、講師出演依頼に伴うマイナンバ-提出について[財審様式6別表]を用いて、マイナンバ-を先方から取得し、事務局に連絡してください。</t>
    <rPh sb="51" eb="54">
      <t>ショトクゼイ</t>
    </rPh>
    <phoneticPr fontId="7"/>
  </si>
  <si>
    <t>2　交通費や宿泊費は、現金で支給することは極力避け、実際に必要な額をチケットやク-ポンでお支払いさせていただくように調整して下さい。</t>
    <rPh sb="58" eb="60">
      <t>チョウセイ</t>
    </rPh>
    <rPh sb="62" eb="63">
      <t>クダ</t>
    </rPh>
    <phoneticPr fontId="7"/>
  </si>
  <si>
    <t>消　費　税　等　計　算　シ　-　ト</t>
    <rPh sb="0" eb="5">
      <t>ショウヒゼイ</t>
    </rPh>
    <rPh sb="6" eb="7">
      <t>トウ</t>
    </rPh>
    <rPh sb="8" eb="11">
      <t>ケイサン</t>
    </rPh>
    <phoneticPr fontId="7"/>
  </si>
  <si>
    <t>6.　特別領収書を業者から納品された際の納品書のコピ-</t>
    <rPh sb="3" eb="5">
      <t>トクベツ</t>
    </rPh>
    <rPh sb="5" eb="8">
      <t>リョウシュウショ</t>
    </rPh>
    <rPh sb="9" eb="11">
      <t>ギョウシャ</t>
    </rPh>
    <rPh sb="13" eb="15">
      <t>ノウヒン</t>
    </rPh>
    <rPh sb="18" eb="19">
      <t>サイ</t>
    </rPh>
    <rPh sb="20" eb="23">
      <t>ノウヒンショ</t>
    </rPh>
    <phoneticPr fontId="7"/>
  </si>
  <si>
    <t>グル-プ</t>
  </si>
  <si>
    <t>　　　　　　　　　　　　　　　　グル-プ</t>
  </si>
  <si>
    <t>※領収書原本、銀行振込明細票原本+請求書を添付し申請すること。コピ-不可。</t>
    <rPh sb="1" eb="4">
      <t>リョウシュウショ</t>
    </rPh>
    <rPh sb="4" eb="6">
      <t>ゲンポン</t>
    </rPh>
    <rPh sb="7" eb="9">
      <t>ギンコウ</t>
    </rPh>
    <rPh sb="9" eb="11">
      <t>フリコミ</t>
    </rPh>
    <rPh sb="11" eb="13">
      <t>メイサイ</t>
    </rPh>
    <rPh sb="13" eb="14">
      <t>ヒョウ</t>
    </rPh>
    <rPh sb="14" eb="16">
      <t>ゲンポン</t>
    </rPh>
    <rPh sb="17" eb="20">
      <t>セイキュウショ</t>
    </rPh>
    <rPh sb="21" eb="23">
      <t>テンプ</t>
    </rPh>
    <rPh sb="24" eb="26">
      <t>シンセイ</t>
    </rPh>
    <rPh sb="34" eb="36">
      <t>フカ</t>
    </rPh>
    <phoneticPr fontId="7"/>
  </si>
  <si>
    <t>ペ-ジ：（　　/　　）</t>
  </si>
  <si>
    <t>預り金　　　　　　（前ペ-ジ残高）</t>
    <rPh sb="0" eb="1">
      <t>アズカ</t>
    </rPh>
    <rPh sb="2" eb="3">
      <t>キン</t>
    </rPh>
    <rPh sb="10" eb="11">
      <t>ゼン</t>
    </rPh>
    <rPh sb="14" eb="16">
      <t>ザンダカ</t>
    </rPh>
    <phoneticPr fontId="7"/>
  </si>
  <si>
    <t>ペ-ジ：（　1　/1　）</t>
  </si>
  <si>
    <t>京都会議ブ-ス出展費用</t>
  </si>
  <si>
    <t>さくらインタ-ネット立替分</t>
  </si>
  <si>
    <t>さくらインタ-ネット立替分</t>
    <rPh sb="12" eb="13">
      <t>ブン</t>
    </rPh>
    <phoneticPr fontId="7"/>
  </si>
  <si>
    <t>さくらインタ-ネット</t>
  </si>
  <si>
    <t>佐-木大輔</t>
  </si>
  <si>
    <t>ペ-ジ：</t>
  </si>
  <si>
    <t>前ペ-ジよりの繰越金額</t>
  </si>
  <si>
    <t>ペ-ジ：2</t>
  </si>
  <si>
    <t>-</t>
  </si>
  <si>
    <t>コピ-</t>
  </si>
  <si>
    <t>源泉所得税＝支給額-手取額</t>
    <rPh sb="0" eb="2">
      <t>ゲンセン</t>
    </rPh>
    <rPh sb="2" eb="4">
      <t>ショトク</t>
    </rPh>
    <rPh sb="4" eb="5">
      <t>ゼイ</t>
    </rPh>
    <rPh sb="6" eb="9">
      <t>シキュウガク</t>
    </rPh>
    <rPh sb="10" eb="12">
      <t>テド</t>
    </rPh>
    <rPh sb="12" eb="13">
      <t>ガク</t>
    </rPh>
    <phoneticPr fontId="7"/>
  </si>
  <si>
    <t>見積確定
金額(A)</t>
  </si>
  <si>
    <t>(※(A)-(Ｂ))</t>
  </si>
  <si>
    <t>仮払申請
金額(A)</t>
    <rPh sb="0" eb="2">
      <t>カリバラ</t>
    </rPh>
    <rPh sb="2" eb="4">
      <t>シンセイ</t>
    </rPh>
    <phoneticPr fontId="7"/>
  </si>
  <si>
    <t>前回申請後　　　　　　　　　予算残額　　　　　　　　　　　（A）</t>
    <rPh sb="0" eb="2">
      <t>ゼンカイ</t>
    </rPh>
    <rPh sb="2" eb="4">
      <t>シンセイ</t>
    </rPh>
    <rPh sb="4" eb="5">
      <t>ゴ</t>
    </rPh>
    <rPh sb="14" eb="16">
      <t>ヨサン</t>
    </rPh>
    <rPh sb="16" eb="18">
      <t>ザンガク</t>
    </rPh>
    <phoneticPr fontId="7"/>
  </si>
  <si>
    <t>差引　　　　　　　　　予算残額　　　　　　　　　　　　　　　　　　（（A）-（Ｂ））</t>
    <rPh sb="0" eb="2">
      <t>サシヒキ</t>
    </rPh>
    <rPh sb="11" eb="13">
      <t>ヨサン</t>
    </rPh>
    <rPh sb="13" eb="15">
      <t>ザンガク</t>
    </rPh>
    <phoneticPr fontId="7"/>
  </si>
  <si>
    <t>会場選定理由書一覧表</t>
    <rPh sb="0" eb="7">
      <t>カイジョウセンテイリユウショ</t>
    </rPh>
    <rPh sb="7" eb="10">
      <t>イチランヒョウ</t>
    </rPh>
    <phoneticPr fontId="7"/>
  </si>
  <si>
    <t>様式17</t>
    <rPh sb="0" eb="2">
      <t>ヨウシキ</t>
    </rPh>
    <phoneticPr fontId="7"/>
  </si>
  <si>
    <t>会場を借りる場合に必要（1会場の場合は様式16のみで可）</t>
    <rPh sb="0" eb="2">
      <t>カイジョウ</t>
    </rPh>
    <rPh sb="3" eb="4">
      <t>カ</t>
    </rPh>
    <rPh sb="6" eb="8">
      <t>バアイ</t>
    </rPh>
    <rPh sb="9" eb="11">
      <t>ヒツヨウ</t>
    </rPh>
    <rPh sb="13" eb="15">
      <t>カイジョウ</t>
    </rPh>
    <rPh sb="16" eb="18">
      <t>バアイ</t>
    </rPh>
    <rPh sb="19" eb="21">
      <t>ヨウシキ</t>
    </rPh>
    <rPh sb="26" eb="27">
      <t>カ</t>
    </rPh>
    <phoneticPr fontId="42"/>
  </si>
  <si>
    <t>[様式17]</t>
    <phoneticPr fontId="7"/>
  </si>
  <si>
    <t>第　　　回支払申請</t>
    <phoneticPr fontId="7"/>
  </si>
  <si>
    <t>＊差異の発生した科目・細目のみを項目に記入して下さい。</t>
    <phoneticPr fontId="7"/>
  </si>
  <si>
    <t>＊理由・内容は出来るだけ詳しく記入下さい。</t>
    <phoneticPr fontId="7"/>
  </si>
  <si>
    <t>＊不要な行は全て削除して下さい。</t>
    <phoneticPr fontId="7"/>
  </si>
  <si>
    <t>（　　　　）　1 発行枚数が多く、領収書綴り（手書き）で対応できないため。</t>
    <rPh sb="9" eb="11">
      <t>ハッコウ</t>
    </rPh>
    <rPh sb="11" eb="13">
      <t>マイスウ</t>
    </rPh>
    <rPh sb="14" eb="15">
      <t>オオ</t>
    </rPh>
    <rPh sb="17" eb="20">
      <t>リョウシュウショ</t>
    </rPh>
    <rPh sb="20" eb="21">
      <t>ツヅ</t>
    </rPh>
    <rPh sb="23" eb="25">
      <t>テガ</t>
    </rPh>
    <rPh sb="28" eb="30">
      <t>タイオウ</t>
    </rPh>
    <phoneticPr fontId="7"/>
  </si>
  <si>
    <t>（　　　　）　2 領収書の一部に、登録証を兼ねたデザインで発行するため。</t>
    <rPh sb="9" eb="12">
      <t>リョウシュウショ</t>
    </rPh>
    <rPh sb="13" eb="15">
      <t>イチブ</t>
    </rPh>
    <rPh sb="17" eb="19">
      <t>トウロク</t>
    </rPh>
    <rPh sb="19" eb="20">
      <t>ショウ</t>
    </rPh>
    <rPh sb="21" eb="22">
      <t>カ</t>
    </rPh>
    <rPh sb="29" eb="31">
      <t>ハッコウ</t>
    </rPh>
    <phoneticPr fontId="7"/>
  </si>
  <si>
    <t>（　　　　）　3 その他：下記余白に具体的に記述ください。</t>
    <rPh sb="11" eb="12">
      <t>ホカ</t>
    </rPh>
    <rPh sb="13" eb="15">
      <t>カキ</t>
    </rPh>
    <rPh sb="15" eb="17">
      <t>ヨハク</t>
    </rPh>
    <rPh sb="18" eb="21">
      <t>グタイテキ</t>
    </rPh>
    <rPh sb="22" eb="24">
      <t>キジュツ</t>
    </rPh>
    <phoneticPr fontId="7"/>
  </si>
  <si>
    <t>（　　　　）　4 先に申請した枚数が不足したため、追加の申請を行います。</t>
    <rPh sb="9" eb="10">
      <t>サキ</t>
    </rPh>
    <rPh sb="11" eb="13">
      <t>シンセイ</t>
    </rPh>
    <rPh sb="15" eb="17">
      <t>マイスウ</t>
    </rPh>
    <rPh sb="18" eb="20">
      <t>フソク</t>
    </rPh>
    <rPh sb="25" eb="27">
      <t>ツイカ</t>
    </rPh>
    <rPh sb="28" eb="30">
      <t>シンセイ</t>
    </rPh>
    <rPh sb="31" eb="32">
      <t>オコナ</t>
    </rPh>
    <phoneticPr fontId="7"/>
  </si>
  <si>
    <t>＊添付書類：1. 発行領収書見本</t>
    <phoneticPr fontId="7"/>
  </si>
  <si>
    <t>1．金　額：</t>
    <phoneticPr fontId="7"/>
  </si>
  <si>
    <t>第　　回支払申請</t>
    <phoneticPr fontId="7"/>
  </si>
  <si>
    <t>2 その他</t>
    <rPh sb="4" eb="5">
      <t>タ</t>
    </rPh>
    <phoneticPr fontId="7"/>
  </si>
  <si>
    <t>見積No.から見積書にリンクさせてください。
※その他注意事項については（5）「見積書の取得について」を参照してください。</t>
    <phoneticPr fontId="7"/>
  </si>
  <si>
    <t>T番号（インボイス）</t>
    <rPh sb="1" eb="3">
      <t>バンゴウ</t>
    </rPh>
    <phoneticPr fontId="7"/>
  </si>
  <si>
    <t>広 告 協 賛 に 関 す る 覚 書</t>
    <rPh sb="0" eb="1">
      <t>ヒロ</t>
    </rPh>
    <rPh sb="2" eb="3">
      <t>コク</t>
    </rPh>
    <rPh sb="4" eb="5">
      <t>キョウ</t>
    </rPh>
    <phoneticPr fontId="7"/>
  </si>
  <si>
    <t>＿＿＿＿＿＿＿＿＿＿（以下「甲」という）は、公益社団法人 日本青年会議所（以下「乙」という）に対して、乙の行う下記の事業活動等につき、下記条件で協賛する事を確約し、甲乙間において本覚書を締結する。</t>
    <rPh sb="22" eb="24">
      <t>コウエキ</t>
    </rPh>
    <phoneticPr fontId="7"/>
  </si>
  <si>
    <t>広告協賛金収入・物品協賛・寄付内訳書</t>
    <rPh sb="0" eb="2">
      <t>コウコク</t>
    </rPh>
    <rPh sb="2" eb="5">
      <t>キョウサンキン</t>
    </rPh>
    <rPh sb="5" eb="7">
      <t>シュウニュウ</t>
    </rPh>
    <rPh sb="8" eb="10">
      <t>ブッピン</t>
    </rPh>
    <rPh sb="10" eb="12">
      <t>キョウサン</t>
    </rPh>
    <rPh sb="13" eb="15">
      <t>キフ</t>
    </rPh>
    <rPh sb="15" eb="17">
      <t>ウチワケ</t>
    </rPh>
    <rPh sb="17" eb="18">
      <t>ショ</t>
    </rPh>
    <phoneticPr fontId="7"/>
  </si>
  <si>
    <t>物品</t>
    <rPh sb="0" eb="2">
      <t>ブッピン</t>
    </rPh>
    <phoneticPr fontId="7"/>
  </si>
  <si>
    <t>団体（企業）</t>
    <rPh sb="0" eb="2">
      <t>ダンタイ</t>
    </rPh>
    <rPh sb="3" eb="5">
      <t>キギョウ</t>
    </rPh>
    <phoneticPr fontId="7"/>
  </si>
  <si>
    <t>広告協賛・物品協賛・寄付の別</t>
    <rPh sb="0" eb="4">
      <t>コウコクキョウサン</t>
    </rPh>
    <rPh sb="5" eb="9">
      <t>ブッピンキョウサン</t>
    </rPh>
    <rPh sb="10" eb="12">
      <t>キフ</t>
    </rPh>
    <rPh sb="13" eb="14">
      <t>ベツ</t>
    </rPh>
    <phoneticPr fontId="7"/>
  </si>
  <si>
    <t>）</t>
    <phoneticPr fontId="7"/>
  </si>
  <si>
    <t>(登録番号　T7010005015589）</t>
    <rPh sb="1" eb="3">
      <t>トウロク</t>
    </rPh>
    <rPh sb="3" eb="5">
      <t>バンゴウ</t>
    </rPh>
    <phoneticPr fontId="7"/>
  </si>
  <si>
    <t>円)(税抜金額</t>
    <rPh sb="3" eb="5">
      <t>ゼイヌ</t>
    </rPh>
    <rPh sb="5" eb="7">
      <t>キンガク</t>
    </rPh>
    <phoneticPr fontId="7"/>
  </si>
  <si>
    <t>円）(税率10％)</t>
    <rPh sb="3" eb="5">
      <t>ゼイリツ</t>
    </rPh>
    <phoneticPr fontId="7"/>
  </si>
  <si>
    <t>（登録番号</t>
    <rPh sb="1" eb="3">
      <t>トウロク</t>
    </rPh>
    <rPh sb="3" eb="5">
      <t>バンゴウ</t>
    </rPh>
    <phoneticPr fontId="7"/>
  </si>
  <si>
    <t>(登録番号　T7010005015589）</t>
    <rPh sb="1" eb="3">
      <t>トウロク</t>
    </rPh>
    <phoneticPr fontId="7"/>
  </si>
  <si>
    <t>（不課税）</t>
    <rPh sb="1" eb="4">
      <t>フカゼイ</t>
    </rPh>
    <phoneticPr fontId="7"/>
  </si>
  <si>
    <t>課税支出3
税率8％(軽減)</t>
    <rPh sb="0" eb="4">
      <t>カゼイシシュツ</t>
    </rPh>
    <rPh sb="6" eb="8">
      <t>ゼイリツ</t>
    </rPh>
    <rPh sb="11" eb="13">
      <t>ケイゲン</t>
    </rPh>
    <phoneticPr fontId="7"/>
  </si>
  <si>
    <t>●●●●●●●●●●●●（協賛方法がある場合は協賛方法を記載）</t>
    <rPh sb="13" eb="15">
      <t>キョウサン</t>
    </rPh>
    <rPh sb="15" eb="17">
      <t>ホウホウ</t>
    </rPh>
    <rPh sb="20" eb="22">
      <t>バアイ</t>
    </rPh>
    <rPh sb="23" eb="25">
      <t>キョウサン</t>
    </rPh>
    <rPh sb="25" eb="27">
      <t>ホウホウ</t>
    </rPh>
    <rPh sb="28" eb="30">
      <t>キサイ</t>
    </rPh>
    <phoneticPr fontId="7"/>
  </si>
  <si>
    <t>　※講師依頼承諾書（様式5)にて、登録番号がない場合には、課税支出2税率10％(経過)欄に記入してください。</t>
    <rPh sb="2" eb="6">
      <t>コウシイライ</t>
    </rPh>
    <rPh sb="6" eb="9">
      <t>ショウダクショ</t>
    </rPh>
    <rPh sb="10" eb="12">
      <t>ヨウシキ</t>
    </rPh>
    <rPh sb="17" eb="21">
      <t>トウロクバンゴウ</t>
    </rPh>
    <rPh sb="24" eb="26">
      <t>バアイ</t>
    </rPh>
    <rPh sb="29" eb="31">
      <t>カゼイ</t>
    </rPh>
    <rPh sb="31" eb="33">
      <t>シシュツ</t>
    </rPh>
    <rPh sb="34" eb="36">
      <t>ゼイリツ</t>
    </rPh>
    <rPh sb="40" eb="42">
      <t>ケイカ</t>
    </rPh>
    <rPh sb="43" eb="44">
      <t>ラン</t>
    </rPh>
    <rPh sb="45" eb="47">
      <t>キニュウ</t>
    </rPh>
    <phoneticPr fontId="7"/>
  </si>
  <si>
    <t>その他5
非課税</t>
    <rPh sb="5" eb="8">
      <t>ヒカゼイ</t>
    </rPh>
    <phoneticPr fontId="7"/>
  </si>
  <si>
    <t>課税支出4
税率8％(経過)</t>
    <rPh sb="0" eb="4">
      <t>カゼイシシュツ</t>
    </rPh>
    <rPh sb="6" eb="8">
      <t>ゼイリツ</t>
    </rPh>
    <rPh sb="11" eb="13">
      <t>ケイカ</t>
    </rPh>
    <phoneticPr fontId="7"/>
  </si>
  <si>
    <t>課税支出2
税率10％(経過)</t>
    <rPh sb="0" eb="2">
      <t>カゼイ</t>
    </rPh>
    <rPh sb="2" eb="4">
      <t>シシュツ</t>
    </rPh>
    <rPh sb="6" eb="8">
      <t>ゼイリツ</t>
    </rPh>
    <rPh sb="12" eb="14">
      <t>ケイカ</t>
    </rPh>
    <phoneticPr fontId="7"/>
  </si>
  <si>
    <t>決算額
(1+2+3+4+5)</t>
    <rPh sb="0" eb="3">
      <t>ケッサンガク</t>
    </rPh>
    <phoneticPr fontId="7"/>
  </si>
  <si>
    <t>決算額
(1+2+3+4)</t>
    <rPh sb="0" eb="3">
      <t>ケッサンガク</t>
    </rPh>
    <phoneticPr fontId="7"/>
  </si>
  <si>
    <t>[様式13]</t>
    <phoneticPr fontId="7"/>
  </si>
  <si>
    <t>現金払理由書</t>
    <rPh sb="0" eb="2">
      <t>ゲンキン</t>
    </rPh>
    <rPh sb="2" eb="3">
      <t>バライ</t>
    </rPh>
    <rPh sb="3" eb="6">
      <t>リユウショ</t>
    </rPh>
    <phoneticPr fontId="7"/>
  </si>
  <si>
    <t>様式18</t>
    <rPh sb="0" eb="2">
      <t>ヨウシキ</t>
    </rPh>
    <phoneticPr fontId="7"/>
  </si>
  <si>
    <t>様式19</t>
    <rPh sb="0" eb="2">
      <t>ヨウシキ</t>
    </rPh>
    <phoneticPr fontId="7"/>
  </si>
  <si>
    <t>様式20</t>
    <rPh sb="0" eb="2">
      <t>ヨウシキ</t>
    </rPh>
    <phoneticPr fontId="7"/>
  </si>
  <si>
    <t>相見積書不提出理由書</t>
    <rPh sb="0" eb="4">
      <t>アイミツモリショ</t>
    </rPh>
    <rPh sb="4" eb="7">
      <t>フテイシュツ</t>
    </rPh>
    <rPh sb="7" eb="10">
      <t>リユウショ</t>
    </rPh>
    <phoneticPr fontId="7"/>
  </si>
  <si>
    <t>見積書不提出理由書</t>
    <rPh sb="0" eb="3">
      <t>ミツモリショ</t>
    </rPh>
    <rPh sb="3" eb="6">
      <t>フテイシュツ</t>
    </rPh>
    <rPh sb="6" eb="9">
      <t>リユウショ</t>
    </rPh>
    <phoneticPr fontId="7"/>
  </si>
  <si>
    <t>個人事業主からの見積書取得理由書</t>
    <rPh sb="0" eb="5">
      <t>コジンジギョウヌシ</t>
    </rPh>
    <rPh sb="8" eb="11">
      <t>ミツモリショ</t>
    </rPh>
    <rPh sb="11" eb="13">
      <t>シュトク</t>
    </rPh>
    <rPh sb="13" eb="16">
      <t>リユウショ</t>
    </rPh>
    <phoneticPr fontId="7"/>
  </si>
  <si>
    <t>T番号のない事業者からの見積書取得理由書</t>
    <rPh sb="1" eb="3">
      <t>バンゴウ</t>
    </rPh>
    <rPh sb="6" eb="9">
      <t>ジギョウシャ</t>
    </rPh>
    <rPh sb="12" eb="14">
      <t>ミツ</t>
    </rPh>
    <rPh sb="14" eb="15">
      <t>ショ</t>
    </rPh>
    <rPh sb="15" eb="17">
      <t>シュトク</t>
    </rPh>
    <rPh sb="17" eb="20">
      <t>リユウショ</t>
    </rPh>
    <phoneticPr fontId="7"/>
  </si>
  <si>
    <t>所有者以外からの見積書取得理由書</t>
    <rPh sb="0" eb="3">
      <t>ショユウシャ</t>
    </rPh>
    <rPh sb="3" eb="5">
      <t>イガイ</t>
    </rPh>
    <rPh sb="8" eb="11">
      <t>ミツモリショ</t>
    </rPh>
    <rPh sb="11" eb="16">
      <t>シュトクリユウショ</t>
    </rPh>
    <phoneticPr fontId="7"/>
  </si>
  <si>
    <t>その他理由書</t>
    <rPh sb="2" eb="3">
      <t>タ</t>
    </rPh>
    <rPh sb="3" eb="6">
      <t>リユウショ</t>
    </rPh>
    <phoneticPr fontId="7"/>
  </si>
  <si>
    <t>-</t>
    <phoneticPr fontId="7"/>
  </si>
  <si>
    <t>様式24</t>
    <rPh sb="0" eb="2">
      <t>ヨウシキ</t>
    </rPh>
    <phoneticPr fontId="7"/>
  </si>
  <si>
    <t>様式25</t>
    <rPh sb="0" eb="2">
      <t>ヨウシキ</t>
    </rPh>
    <phoneticPr fontId="7"/>
  </si>
  <si>
    <t>【現金払理由書】</t>
    <rPh sb="1" eb="4">
      <t>ゲンキンバラ</t>
    </rPh>
    <rPh sb="4" eb="7">
      <t>リユウショ</t>
    </rPh>
    <phoneticPr fontId="75"/>
  </si>
  <si>
    <t>支払金額</t>
    <rPh sb="0" eb="2">
      <t>シハライ</t>
    </rPh>
    <rPh sb="2" eb="4">
      <t>キンガク</t>
    </rPh>
    <phoneticPr fontId="75"/>
  </si>
  <si>
    <t>支払先名称</t>
    <rPh sb="0" eb="3">
      <t>シハライサキ</t>
    </rPh>
    <rPh sb="3" eb="5">
      <t>メイショウ</t>
    </rPh>
    <phoneticPr fontId="75"/>
  </si>
  <si>
    <t>支払理由</t>
    <rPh sb="0" eb="2">
      <t>シハライ</t>
    </rPh>
    <rPh sb="2" eb="4">
      <t>リユウ</t>
    </rPh>
    <phoneticPr fontId="7"/>
  </si>
  <si>
    <t>※詳細な理由を記載すること</t>
    <rPh sb="1" eb="3">
      <t>ショウサイ</t>
    </rPh>
    <rPh sb="4" eb="6">
      <t>リユウ</t>
    </rPh>
    <rPh sb="7" eb="9">
      <t>キサイ</t>
    </rPh>
    <phoneticPr fontId="7"/>
  </si>
  <si>
    <t>【相見積書不提出理由書】</t>
    <rPh sb="1" eb="5">
      <t>アイミツモリショ</t>
    </rPh>
    <rPh sb="5" eb="8">
      <t>フテイシュツ</t>
    </rPh>
    <rPh sb="8" eb="11">
      <t>リユウショ</t>
    </rPh>
    <phoneticPr fontId="75"/>
  </si>
  <si>
    <t>相見積が必要な見積書No</t>
    <rPh sb="0" eb="3">
      <t>アイミツモリ</t>
    </rPh>
    <rPh sb="4" eb="6">
      <t>ヒツヨウ</t>
    </rPh>
    <rPh sb="7" eb="10">
      <t>ミツモリショ</t>
    </rPh>
    <phoneticPr fontId="75"/>
  </si>
  <si>
    <t>※様式4の見積書ナンバーと見積企業名称を記載すること</t>
    <rPh sb="1" eb="3">
      <t>ヨウシキ</t>
    </rPh>
    <rPh sb="5" eb="8">
      <t>ミツモリショ</t>
    </rPh>
    <rPh sb="13" eb="15">
      <t>ミツモリ</t>
    </rPh>
    <rPh sb="15" eb="17">
      <t>キギョウ</t>
    </rPh>
    <rPh sb="17" eb="19">
      <t>メイショウ</t>
    </rPh>
    <rPh sb="20" eb="22">
      <t>キサイ</t>
    </rPh>
    <phoneticPr fontId="7"/>
  </si>
  <si>
    <t>見積書金額</t>
    <rPh sb="0" eb="3">
      <t>ミツモリショ</t>
    </rPh>
    <rPh sb="3" eb="5">
      <t>キンガク</t>
    </rPh>
    <phoneticPr fontId="75"/>
  </si>
  <si>
    <t>　　　　　　　　　　　　　　円</t>
    <rPh sb="14" eb="15">
      <t>エン</t>
    </rPh>
    <phoneticPr fontId="7"/>
  </si>
  <si>
    <t>相見積が取得できない理由</t>
    <rPh sb="0" eb="3">
      <t>アイミツモリ</t>
    </rPh>
    <rPh sb="4" eb="6">
      <t>シュトク</t>
    </rPh>
    <rPh sb="10" eb="12">
      <t>リユウ</t>
    </rPh>
    <phoneticPr fontId="7"/>
  </si>
  <si>
    <t>【見積書不提出理由書】</t>
    <rPh sb="1" eb="4">
      <t>ミツモリショ</t>
    </rPh>
    <rPh sb="4" eb="7">
      <t>フテイシュツ</t>
    </rPh>
    <rPh sb="7" eb="10">
      <t>リユウショ</t>
    </rPh>
    <phoneticPr fontId="75"/>
  </si>
  <si>
    <t>科目：●●●●　　費目：●●●●</t>
    <rPh sb="0" eb="2">
      <t>カモク</t>
    </rPh>
    <rPh sb="9" eb="11">
      <t>ヒモク</t>
    </rPh>
    <phoneticPr fontId="7"/>
  </si>
  <si>
    <t>見積金額</t>
    <rPh sb="0" eb="2">
      <t>ミツモリ</t>
    </rPh>
    <rPh sb="2" eb="4">
      <t>キンガク</t>
    </rPh>
    <phoneticPr fontId="75"/>
  </si>
  <si>
    <t>支払先名称</t>
    <rPh sb="0" eb="3">
      <t>シハライサキ</t>
    </rPh>
    <rPh sb="3" eb="5">
      <t>メイショウ</t>
    </rPh>
    <phoneticPr fontId="7"/>
  </si>
  <si>
    <t>【個人事業主からの見積書取得理由書】</t>
    <rPh sb="1" eb="6">
      <t>コジンジギョウヌシ</t>
    </rPh>
    <rPh sb="9" eb="12">
      <t>ミツモリショ</t>
    </rPh>
    <rPh sb="12" eb="14">
      <t>シュトク</t>
    </rPh>
    <rPh sb="14" eb="17">
      <t>リユウショ</t>
    </rPh>
    <phoneticPr fontId="75"/>
  </si>
  <si>
    <t>本来見積が必要な支払い</t>
    <rPh sb="0" eb="2">
      <t>ホンライ</t>
    </rPh>
    <rPh sb="2" eb="4">
      <t>ミツモリ</t>
    </rPh>
    <rPh sb="5" eb="7">
      <t>ヒツヨウ</t>
    </rPh>
    <rPh sb="8" eb="10">
      <t>シハラ</t>
    </rPh>
    <phoneticPr fontId="75"/>
  </si>
  <si>
    <t>見積書が取得できない理由</t>
    <rPh sb="0" eb="2">
      <t>ミツモリ</t>
    </rPh>
    <rPh sb="2" eb="3">
      <t>ショ</t>
    </rPh>
    <rPh sb="4" eb="6">
      <t>シュトク</t>
    </rPh>
    <rPh sb="10" eb="12">
      <t>リユウ</t>
    </rPh>
    <phoneticPr fontId="7"/>
  </si>
  <si>
    <t>個人事業主名</t>
    <rPh sb="0" eb="5">
      <t>コジンジギョウヌシ</t>
    </rPh>
    <rPh sb="5" eb="6">
      <t>メイ</t>
    </rPh>
    <phoneticPr fontId="7"/>
  </si>
  <si>
    <t>様式4におけるNoと科目費目</t>
    <rPh sb="0" eb="2">
      <t>ヨウシキ</t>
    </rPh>
    <rPh sb="10" eb="12">
      <t>カモク</t>
    </rPh>
    <rPh sb="12" eb="14">
      <t>ヒモク</t>
    </rPh>
    <phoneticPr fontId="7"/>
  </si>
  <si>
    <t>様式4のNo.●●　　　科目：●●●●　　費目：●●●●</t>
    <rPh sb="0" eb="2">
      <t>ヨウシキ</t>
    </rPh>
    <rPh sb="12" eb="14">
      <t>カモク</t>
    </rPh>
    <rPh sb="21" eb="23">
      <t>ヒモク</t>
    </rPh>
    <phoneticPr fontId="7"/>
  </si>
  <si>
    <t>個人事業主から見積書を取得する理由</t>
    <rPh sb="0" eb="5">
      <t>コジンジギョウヌシ</t>
    </rPh>
    <rPh sb="7" eb="10">
      <t>ミツモリショ</t>
    </rPh>
    <rPh sb="11" eb="13">
      <t>シュトク</t>
    </rPh>
    <rPh sb="15" eb="17">
      <t>リユウ</t>
    </rPh>
    <phoneticPr fontId="7"/>
  </si>
  <si>
    <t>【T番号のない事業者からの見積書取得理由書】</t>
    <rPh sb="2" eb="4">
      <t>バンゴウ</t>
    </rPh>
    <rPh sb="7" eb="10">
      <t>ジギョウシャ</t>
    </rPh>
    <rPh sb="13" eb="16">
      <t>ミツモリショ</t>
    </rPh>
    <rPh sb="16" eb="18">
      <t>シュトク</t>
    </rPh>
    <rPh sb="18" eb="21">
      <t>リユウショ</t>
    </rPh>
    <phoneticPr fontId="75"/>
  </si>
  <si>
    <t>T番号のない事業者から見積書を取得する理由</t>
    <rPh sb="1" eb="3">
      <t>バンゴウ</t>
    </rPh>
    <rPh sb="6" eb="9">
      <t>ジギョウシャ</t>
    </rPh>
    <rPh sb="11" eb="14">
      <t>ミツモリショ</t>
    </rPh>
    <rPh sb="15" eb="17">
      <t>シュトク</t>
    </rPh>
    <rPh sb="19" eb="21">
      <t>リユウ</t>
    </rPh>
    <phoneticPr fontId="7"/>
  </si>
  <si>
    <t>【所有者以外からの見積書取得理由書】</t>
    <rPh sb="1" eb="4">
      <t>ショユウシャ</t>
    </rPh>
    <rPh sb="4" eb="6">
      <t>イガイ</t>
    </rPh>
    <rPh sb="9" eb="12">
      <t>ミツモリショ</t>
    </rPh>
    <rPh sb="12" eb="14">
      <t>シュトク</t>
    </rPh>
    <rPh sb="14" eb="17">
      <t>リユウショ</t>
    </rPh>
    <phoneticPr fontId="75"/>
  </si>
  <si>
    <t>所有者以外から見積書を取得する理由</t>
    <rPh sb="0" eb="3">
      <t>ショユウシャ</t>
    </rPh>
    <rPh sb="3" eb="5">
      <t>イガイ</t>
    </rPh>
    <rPh sb="7" eb="10">
      <t>ミツモリショ</t>
    </rPh>
    <rPh sb="11" eb="13">
      <t>シュトク</t>
    </rPh>
    <rPh sb="15" eb="17">
      <t>リユウ</t>
    </rPh>
    <phoneticPr fontId="7"/>
  </si>
  <si>
    <t>業者名</t>
    <rPh sb="0" eb="2">
      <t>ギョウシャ</t>
    </rPh>
    <rPh sb="2" eb="3">
      <t>メイ</t>
    </rPh>
    <phoneticPr fontId="7"/>
  </si>
  <si>
    <t>[様式21]</t>
    <phoneticPr fontId="7"/>
  </si>
  <si>
    <t>[様式20]</t>
    <phoneticPr fontId="7"/>
  </si>
  <si>
    <t>[様式19]</t>
    <phoneticPr fontId="7"/>
  </si>
  <si>
    <t>[様式18]</t>
    <phoneticPr fontId="7"/>
  </si>
  <si>
    <t>【＿＿＿＿＿＿＿＿についての理由書】</t>
    <rPh sb="14" eb="17">
      <t>リユウショ</t>
    </rPh>
    <phoneticPr fontId="75"/>
  </si>
  <si>
    <t>理由</t>
    <rPh sb="0" eb="2">
      <t>リユウ</t>
    </rPh>
    <phoneticPr fontId="7"/>
  </si>
  <si>
    <t>[様式22]</t>
    <phoneticPr fontId="7"/>
  </si>
  <si>
    <t>〔様式24〕</t>
    <rPh sb="1" eb="3">
      <t>ヨウシキ</t>
    </rPh>
    <phoneticPr fontId="7"/>
  </si>
  <si>
    <t>〔様式25〕</t>
    <rPh sb="1" eb="3">
      <t>ヨウシキ</t>
    </rPh>
    <phoneticPr fontId="7"/>
  </si>
  <si>
    <t>2024年度 財審様式フォ-ム</t>
    <rPh sb="4" eb="6">
      <t>ネンド</t>
    </rPh>
    <rPh sb="7" eb="8">
      <t>ザイ</t>
    </rPh>
    <rPh sb="8" eb="9">
      <t>シン</t>
    </rPh>
    <rPh sb="9" eb="10">
      <t>ヨウ</t>
    </rPh>
    <rPh sb="10" eb="11">
      <t>シキ</t>
    </rPh>
    <phoneticPr fontId="7"/>
  </si>
  <si>
    <t>日本JC封筒等価格表</t>
    <rPh sb="4" eb="6">
      <t>フウトウ</t>
    </rPh>
    <rPh sb="6" eb="7">
      <t>トウ</t>
    </rPh>
    <rPh sb="7" eb="10">
      <t>カカクヒョウ</t>
    </rPh>
    <phoneticPr fontId="7"/>
  </si>
  <si>
    <t>（日本JCマ-ク入り封筒、その他用）</t>
    <rPh sb="8" eb="9">
      <t>イ</t>
    </rPh>
    <rPh sb="10" eb="12">
      <t>フウトウ</t>
    </rPh>
    <rPh sb="15" eb="16">
      <t>タ</t>
    </rPh>
    <rPh sb="16" eb="17">
      <t>ヨウ</t>
    </rPh>
    <phoneticPr fontId="7"/>
  </si>
  <si>
    <t>1 日本JCマ-ク入り封筒</t>
    <rPh sb="9" eb="10">
      <t>イ</t>
    </rPh>
    <rPh sb="11" eb="13">
      <t>フウトウ</t>
    </rPh>
    <phoneticPr fontId="7"/>
  </si>
  <si>
    <t>日本JCが個人等に支払う報酬に対しては源泉徴収が必要です。</t>
    <phoneticPr fontId="7"/>
  </si>
  <si>
    <t>　ウ）租税条約で扱いが異なりますので、詳しくは財政審査会議又は日本JC事務局経理へお問い合わせください。</t>
    <rPh sb="25" eb="27">
      <t>シンサ</t>
    </rPh>
    <rPh sb="27" eb="29">
      <t>カイギ</t>
    </rPh>
    <phoneticPr fontId="7"/>
  </si>
  <si>
    <t>源泉所得税は、日本JC事務局経理が納付します。</t>
    <phoneticPr fontId="7"/>
  </si>
  <si>
    <t>1）日本JC事務局経理では、事業費支払申請書［様式31］の内容に基づき、該当事業口座から相手方口座に
　　報酬の手取額を支払うと同時に、源泉所得税額を日本JC本会計口座へ振替えた後、翌月10日に納付いたします。</t>
    <phoneticPr fontId="7"/>
  </si>
  <si>
    <t>3）納付後、速やかに源泉所得税納付報告書［様式54］を日本JC事務局経理宛にFAＸ(03-3234-7183)でご報告下さい。</t>
    <phoneticPr fontId="7"/>
  </si>
  <si>
    <t>2024年度　勘定科目一覧　　　　　※詳細は会計マニュアルを参照すること</t>
    <rPh sb="7" eb="9">
      <t>カンジョウ</t>
    </rPh>
    <rPh sb="9" eb="11">
      <t>カモク</t>
    </rPh>
    <rPh sb="11" eb="13">
      <t>イチラン</t>
    </rPh>
    <rPh sb="19" eb="21">
      <t>ショウサイ</t>
    </rPh>
    <rPh sb="22" eb="24">
      <t>カイケイ</t>
    </rPh>
    <rPh sb="30" eb="32">
      <t>サンショウ</t>
    </rPh>
    <phoneticPr fontId="7"/>
  </si>
  <si>
    <t>※日本JC所定の連番が入ったものならびに、未使用・書き損じ分もそろえて提出して下さい。</t>
    <phoneticPr fontId="7"/>
  </si>
  <si>
    <t>日本JC専用封筒を使用する場合に様式4に添付</t>
    <rPh sb="4" eb="8">
      <t>センヨウフウトウ</t>
    </rPh>
    <rPh sb="9" eb="11">
      <t>シヨウ</t>
    </rPh>
    <rPh sb="13" eb="15">
      <t>バアイ</t>
    </rPh>
    <rPh sb="16" eb="18">
      <t>ヨウシキ</t>
    </rPh>
    <rPh sb="20" eb="22">
      <t>テンプ</t>
    </rPh>
    <phoneticPr fontId="7"/>
  </si>
  <si>
    <t>日本JC専用封筒等価格表</t>
    <rPh sb="4" eb="6">
      <t>センヨウ</t>
    </rPh>
    <rPh sb="6" eb="8">
      <t>フウトウ</t>
    </rPh>
    <rPh sb="8" eb="9">
      <t>トウ</t>
    </rPh>
    <rPh sb="9" eb="12">
      <t>カカクヒョウ</t>
    </rPh>
    <phoneticPr fontId="42"/>
  </si>
  <si>
    <t>LINE                (https://line.me/ja/)</t>
    <phoneticPr fontId="7"/>
  </si>
  <si>
    <t>Facebook      (https://www.facebook.com/)</t>
    <phoneticPr fontId="7"/>
  </si>
  <si>
    <t>1必要事項を入力し、領収書見本をご用意の上、ご担当者様より日本JC事務局経理までご連絡ください。申請書や見本の体裁を確認させていただきますので、その後、申請書原本と見本を下記住所宛てにご郵送ください。</t>
    <rPh sb="1" eb="3">
      <t>ヒツヨウ</t>
    </rPh>
    <rPh sb="3" eb="5">
      <t>ジコウ</t>
    </rPh>
    <rPh sb="6" eb="8">
      <t>ニュウリョク</t>
    </rPh>
    <rPh sb="10" eb="13">
      <t>リョウシュウショ</t>
    </rPh>
    <rPh sb="13" eb="15">
      <t>ミホン</t>
    </rPh>
    <rPh sb="17" eb="19">
      <t>ヨウイ</t>
    </rPh>
    <rPh sb="20" eb="21">
      <t>ウエ</t>
    </rPh>
    <rPh sb="23" eb="26">
      <t>タントウシャ</t>
    </rPh>
    <rPh sb="26" eb="27">
      <t>サマ</t>
    </rPh>
    <rPh sb="33" eb="36">
      <t>ジムキョク</t>
    </rPh>
    <rPh sb="36" eb="38">
      <t>ケイリ</t>
    </rPh>
    <rPh sb="41" eb="43">
      <t>レンラク</t>
    </rPh>
    <rPh sb="76" eb="78">
      <t>シンセイ</t>
    </rPh>
    <rPh sb="78" eb="79">
      <t>ショ</t>
    </rPh>
    <rPh sb="82" eb="84">
      <t>ミホン</t>
    </rPh>
    <phoneticPr fontId="7"/>
  </si>
  <si>
    <t>2日本JC事務局経理より作成に関して専務理事決裁を行い、決裁承認後、ご担当者様にご連絡します。</t>
    <rPh sb="5" eb="8">
      <t>ジムキョク</t>
    </rPh>
    <rPh sb="8" eb="10">
      <t>ケイリ</t>
    </rPh>
    <rPh sb="12" eb="14">
      <t>サクセイ</t>
    </rPh>
    <rPh sb="15" eb="16">
      <t>カン</t>
    </rPh>
    <rPh sb="18" eb="20">
      <t>センム</t>
    </rPh>
    <rPh sb="20" eb="22">
      <t>リジ</t>
    </rPh>
    <rPh sb="22" eb="24">
      <t>ケッサイ</t>
    </rPh>
    <rPh sb="25" eb="26">
      <t>オコナ</t>
    </rPh>
    <rPh sb="28" eb="30">
      <t>ケッサイ</t>
    </rPh>
    <rPh sb="30" eb="32">
      <t>ショウニン</t>
    </rPh>
    <rPh sb="32" eb="33">
      <t>ゴ</t>
    </rPh>
    <rPh sb="35" eb="38">
      <t>タントウシャ</t>
    </rPh>
    <rPh sb="38" eb="39">
      <t>サマ</t>
    </rPh>
    <rPh sb="41" eb="43">
      <t>レンラク</t>
    </rPh>
    <phoneticPr fontId="7"/>
  </si>
  <si>
    <t>日本JC事務局使用欄</t>
    <rPh sb="4" eb="7">
      <t>ジムキョク</t>
    </rPh>
    <rPh sb="7" eb="9">
      <t>シヨウ</t>
    </rPh>
    <rPh sb="9" eb="10">
      <t>ラン</t>
    </rPh>
    <phoneticPr fontId="7"/>
  </si>
  <si>
    <t>A.日本JC本会の事業の場合</t>
  </si>
  <si>
    <t>Ustream        (https://www.ustream.tv/)</t>
    <phoneticPr fontId="7"/>
  </si>
  <si>
    <t>Instagram　　　　（https://www.instagram.com/）</t>
    <phoneticPr fontId="7"/>
  </si>
  <si>
    <t>公益社団法人日本青年会議所</t>
    <phoneticPr fontId="7"/>
  </si>
  <si>
    <t>公益社団法人日本青年会議所からの講演等の依頼について、日本青年会議所の理事会審議の可決を条件として、下記及び裏面記載の各条項を了知し、承諾いたします。</t>
    <phoneticPr fontId="7"/>
  </si>
  <si>
    <t>1.講演</t>
  </si>
  <si>
    <t>1.個人契約</t>
  </si>
  <si>
    <t>本件出演依頼に際し、公益社団法人日本青年会議所において作成した下記成果物の権利については、公益社団法人日本青年会議所に帰属するものとしてその利用を承諾致します。</t>
    <phoneticPr fontId="7"/>
  </si>
  <si>
    <t>講演の録音、録画、及び他会場への同時中継、並びに公益社団法人日本青年会議所ホ-ムペ-ジ他、インタ-ネットを利用した同時無償配信（但し、公益社団法人日本青年会議所が指定した者の利用も含む事とします）</t>
    <phoneticPr fontId="7"/>
  </si>
  <si>
    <t>前項（5）につき、公益社団法人日本青年会議所ホ-ムペ-ジ他、インタ-ネットを利用した無償配信（但し、公益社団法人日本青年会議所が指定した者の利用も含む事とします）</t>
    <phoneticPr fontId="7"/>
  </si>
  <si>
    <t>録画物、出演者が講演等にて自ら使用した資料、及び講演等で撮影した画像・動画につき、公益社団法人日本青年会議所ホ-ムペ-ジ他、インタ-ネットを利用した無償配信（ただし、公益社団法人日本青年会議所が指定した者の利用も含む事とします）　</t>
    <rPh sb="45" eb="47">
      <t>ホウジン</t>
    </rPh>
    <rPh sb="47" eb="49">
      <t>ニッポン</t>
    </rPh>
    <phoneticPr fontId="7"/>
  </si>
  <si>
    <t>公益社団法人日本青年会議所ホ-ムペ-ジ他、インタ-ネットを利用した各種配信につき、この配信期間については、2年間の配信とします。ただし、期間満了後、出演者（契約者）より申し出がない限り、公益社団法人日本青年会議所ホ-ムペ-ジ他、インタ-ネットを利用した配信を終了するまでの間、継続して公開することに異議ありません。</t>
    <phoneticPr fontId="7"/>
  </si>
  <si>
    <t>公益社団法人日本青年会議所（インタ-ネットを利用する配信の場合は、公益社団法人日本青年会議所の指定する者も含む）が、講演等の文章化・要旨の作成等を行うときには、事前に内容確認を行うものとします。なお、上記（3）中の公益社団法人日本青年会議所が指定した者は下記のとおりとします。</t>
    <phoneticPr fontId="7"/>
  </si>
  <si>
    <t>X(旧Twitter)   (https://twitter.com/)</t>
    <rPh sb="2" eb="3">
      <t>キュウ</t>
    </rPh>
    <phoneticPr fontId="7"/>
  </si>
  <si>
    <t>e-みらせん       (https://e-mirasen.jp/)</t>
  </si>
  <si>
    <t>YouTube        (https://www.youtube.com/)</t>
    <phoneticPr fontId="7"/>
  </si>
  <si>
    <t>ニコニコ生放送  (https://live.nicovideo.jp/)</t>
  </si>
  <si>
    <t>源泉所得税発生時、税務書類作成事務の為、契約者は公益社団法人日本青年会議所へマイナンバ-を提供するとともに、公益社団法人日本青年会議所は、取得したマイナンバ-を適切に管理・保管・破棄し、税務書類作成事務以外に使用しないものとします。また、マイナンバ-取得後に、講師が変更になった場合は、本会事務局において様式4別表を破棄させていただきます。</t>
    <phoneticPr fontId="7"/>
  </si>
  <si>
    <t>講師より提供された個人情報については、公益社団法人日本青年会議所個人情報管理規程により、厳格に管理願います。</t>
    <phoneticPr fontId="7"/>
  </si>
  <si>
    <t>※捨印</t>
    <rPh sb="1" eb="2">
      <t>ス</t>
    </rPh>
    <rPh sb="2" eb="3">
      <t>イン</t>
    </rPh>
    <phoneticPr fontId="7"/>
  </si>
  <si>
    <t>入金日</t>
    <rPh sb="0" eb="2">
      <t>ニュウキン</t>
    </rPh>
    <rPh sb="2" eb="3">
      <t>ヒ</t>
    </rPh>
    <phoneticPr fontId="7"/>
  </si>
  <si>
    <t>　　　　　　　　　　円</t>
    <rPh sb="10" eb="11">
      <t>エン</t>
    </rPh>
    <phoneticPr fontId="7"/>
  </si>
  <si>
    <t>広告協賛に関する覚書</t>
    <rPh sb="0" eb="2">
      <t>コウコク</t>
    </rPh>
    <phoneticPr fontId="7"/>
  </si>
  <si>
    <t>[様式52]</t>
  </si>
  <si>
    <t>預　　金　　出　　納　　帳</t>
    <rPh sb="0" eb="1">
      <t>ヨキン</t>
    </rPh>
    <rPh sb="1" eb="4">
      <t>ゲンキン</t>
    </rPh>
    <rPh sb="6" eb="13">
      <t>スイトウ</t>
    </rPh>
    <phoneticPr fontId="7"/>
  </si>
  <si>
    <t xml:space="preserve">                会議・委員会</t>
    <rPh sb="19" eb="22">
      <t>イインカイ</t>
    </rPh>
    <phoneticPr fontId="7"/>
  </si>
  <si>
    <t>[様式53]</t>
  </si>
  <si>
    <t>現　　金　　出　　納　　帳</t>
    <rPh sb="0" eb="4">
      <t>ゲンキン</t>
    </rPh>
    <rPh sb="6" eb="13">
      <t>スイトウ</t>
    </rPh>
    <phoneticPr fontId="7"/>
  </si>
  <si>
    <t>下記事業の運営上、事業専用の領収書が必要不可欠である為、特別領収書の作成を申請いたします。尚、領収書の作成に際しては、必ず申請した発行枚数を連続した番号で印刷し、管理・発行には万全の注意を払い、当方で一切の責任を持ち、公益社団法人日本青年会議所に迷惑の掛からないようここに確認いたします。又、事業終了後速やかに、特別領収書作成報告書（様式24）を未使用領収書等とともにご提出いたします。</t>
    <rPh sb="59" eb="60">
      <t>カナラ</t>
    </rPh>
    <rPh sb="61" eb="63">
      <t>シンセイ</t>
    </rPh>
    <rPh sb="65" eb="67">
      <t>ハッコウ</t>
    </rPh>
    <rPh sb="67" eb="69">
      <t>マイスウ</t>
    </rPh>
    <rPh sb="77" eb="79">
      <t>インサツ</t>
    </rPh>
    <rPh sb="109" eb="111">
      <t>コウエキ</t>
    </rPh>
    <rPh sb="167" eb="169">
      <t>ヨウシキ</t>
    </rPh>
    <rPh sb="179" eb="180">
      <t>トウ</t>
    </rPh>
    <phoneticPr fontId="7"/>
  </si>
  <si>
    <t>5.　財審様式25（領収書の管理台帳）</t>
    <rPh sb="3" eb="5">
      <t>ザイシン</t>
    </rPh>
    <rPh sb="5" eb="7">
      <t>ヨウシキ</t>
    </rPh>
    <rPh sb="10" eb="13">
      <t>リョウシュウショ</t>
    </rPh>
    <rPh sb="14" eb="16">
      <t>カンリ</t>
    </rPh>
    <rPh sb="16" eb="18">
      <t>ダイチョウ</t>
    </rPh>
    <phoneticPr fontId="7"/>
  </si>
  <si>
    <t>見積№</t>
    <phoneticPr fontId="7"/>
  </si>
  <si>
    <t>　　　以上を証するため本覚書を2通を作成し、甲乙各1通保有する。</t>
    <phoneticPr fontId="7"/>
  </si>
  <si>
    <t>事業名称：</t>
    <phoneticPr fontId="7"/>
  </si>
  <si>
    <t>総額　金</t>
    <phoneticPr fontId="7"/>
  </si>
  <si>
    <t xml:space="preserve">  円</t>
    <phoneticPr fontId="7"/>
  </si>
  <si>
    <t>2025年度 財審様式フォ-ム</t>
    <rPh sb="4" eb="6">
      <t>ネンド</t>
    </rPh>
    <rPh sb="7" eb="8">
      <t>ザイ</t>
    </rPh>
    <rPh sb="8" eb="9">
      <t>シン</t>
    </rPh>
    <rPh sb="9" eb="10">
      <t>ヨウ</t>
    </rPh>
    <rPh sb="10" eb="11">
      <t>シキ</t>
    </rPh>
    <phoneticPr fontId="7"/>
  </si>
  <si>
    <t>2025年　　　月　　　日</t>
    <rPh sb="4" eb="5">
      <t>ネン</t>
    </rPh>
    <rPh sb="8" eb="9">
      <t>ツキ</t>
    </rPh>
    <rPh sb="12" eb="13">
      <t>ヒ</t>
    </rPh>
    <phoneticPr fontId="7"/>
  </si>
  <si>
    <t>自　2025年　　　月　　　日</t>
    <phoneticPr fontId="7"/>
  </si>
  <si>
    <t>至　2025年　　　月　　　日</t>
    <phoneticPr fontId="7"/>
  </si>
  <si>
    <t>1　一括の場合　2025年　　　月　　　日までに</t>
    <phoneticPr fontId="7"/>
  </si>
  <si>
    <t>2025年　 　月　 　日</t>
    <phoneticPr fontId="7"/>
  </si>
  <si>
    <t>会　頭　　　外口　真大</t>
    <rPh sb="6" eb="8">
      <t>トグチ</t>
    </rPh>
    <phoneticPr fontId="7"/>
  </si>
  <si>
    <t>会頭　外口　真大　様</t>
    <rPh sb="0" eb="2">
      <t>カイトウ</t>
    </rPh>
    <rPh sb="3" eb="5">
      <t>トグチ</t>
    </rPh>
    <phoneticPr fontId="51"/>
  </si>
  <si>
    <t>2025年 　　月　　 日</t>
    <rPh sb="4" eb="5">
      <t>ネン</t>
    </rPh>
    <rPh sb="8" eb="9">
      <t>ツキ</t>
    </rPh>
    <rPh sb="12" eb="13">
      <t>ヒ</t>
    </rPh>
    <phoneticPr fontId="51"/>
  </si>
  <si>
    <t>公益社団法人 日本青年会議所　会頭　外口　真大　殿</t>
    <rPh sb="0" eb="2">
      <t>コウエキ</t>
    </rPh>
    <rPh sb="18" eb="19">
      <t>ソト</t>
    </rPh>
    <rPh sb="19" eb="20">
      <t>グチ</t>
    </rPh>
    <rPh sb="21" eb="23">
      <t>マサヒロ</t>
    </rPh>
    <phoneticPr fontId="7"/>
  </si>
  <si>
    <t>　　　　　　　　　　　　　2025年 　　　月 　　　　日</t>
    <phoneticPr fontId="7"/>
  </si>
  <si>
    <t>　　2025年 　　　月　　　 日 ～ 2025年　　　 月　　　 日</t>
    <phoneticPr fontId="7"/>
  </si>
  <si>
    <t>2025年　　月　　日</t>
    <rPh sb="4" eb="5">
      <t>トシ</t>
    </rPh>
    <rPh sb="7" eb="8">
      <t>ツキ</t>
    </rPh>
    <rPh sb="10" eb="11">
      <t>ヒ</t>
    </rPh>
    <phoneticPr fontId="7"/>
  </si>
  <si>
    <t>（専務理事　 加藤　大将  殿）</t>
    <rPh sb="7" eb="9">
      <t>カトウ</t>
    </rPh>
    <rPh sb="11" eb="12">
      <t>ショウ</t>
    </rPh>
    <phoneticPr fontId="7"/>
  </si>
  <si>
    <t>（専務理事　 加藤　大将  殿）</t>
    <rPh sb="7" eb="9">
      <t>タイショウ</t>
    </rPh>
    <phoneticPr fontId="7"/>
  </si>
  <si>
    <t>　公益社団法人 日本青年会議所　専務理事　　 加藤　大将　　      印　　</t>
    <rPh sb="1" eb="3">
      <t>コウエキ</t>
    </rPh>
    <rPh sb="23" eb="25">
      <t>カトウ</t>
    </rPh>
    <phoneticPr fontId="7"/>
  </si>
  <si>
    <t xml:space="preserve">  専務理事　加藤　大将　 殿</t>
    <rPh sb="7" eb="9">
      <t>カトウ</t>
    </rPh>
    <phoneticPr fontId="7"/>
  </si>
  <si>
    <t>2025年　　月　　日</t>
    <rPh sb="4" eb="11">
      <t>ネンガッピ</t>
    </rPh>
    <phoneticPr fontId="7"/>
  </si>
  <si>
    <t>2025年 月 日</t>
    <rPh sb="4" eb="5">
      <t>ネン</t>
    </rPh>
    <rPh sb="6" eb="7">
      <t>ツキ</t>
    </rPh>
    <rPh sb="8" eb="9">
      <t>ヒ</t>
    </rPh>
    <phoneticPr fontId="7"/>
  </si>
  <si>
    <t>2025年 月 日</t>
    <rPh sb="4" eb="5">
      <t>ネン</t>
    </rPh>
    <rPh sb="6" eb="7">
      <t>ガツ</t>
    </rPh>
    <rPh sb="8" eb="9">
      <t>ニチ</t>
    </rPh>
    <phoneticPr fontId="7"/>
  </si>
  <si>
    <t>　　2025年　　　 月　　　 日 ～ 2025年　　　 月　　　 日</t>
    <phoneticPr fontId="7"/>
  </si>
  <si>
    <t>乙は、甲に対して、事業・活動等の成果を取りまとめた報告書及び会計報告書を、2025年　　月　　日又は事業・活動等の完了日から　　　ヶ月以内に提出しなければならない。</t>
    <phoneticPr fontId="7"/>
  </si>
  <si>
    <t>未記載</t>
    <rPh sb="0" eb="3">
      <t>ミキサイ</t>
    </rPh>
    <phoneticPr fontId="7"/>
  </si>
  <si>
    <t>未記載</t>
    <phoneticPr fontId="7"/>
  </si>
  <si>
    <t>0円及び無償</t>
    <rPh sb="1" eb="2">
      <t>エン</t>
    </rPh>
    <rPh sb="2" eb="3">
      <t>オヨ</t>
    </rPh>
    <rPh sb="4" eb="6">
      <t>ムショウ</t>
    </rPh>
    <phoneticPr fontId="7"/>
  </si>
  <si>
    <t>記載内容</t>
    <rPh sb="0" eb="2">
      <t>キサイ</t>
    </rPh>
    <rPh sb="2" eb="4">
      <t>ナイヨウ</t>
    </rPh>
    <phoneticPr fontId="7"/>
  </si>
  <si>
    <t>※謝礼金額が未記載の場合、課税対象になるため、</t>
    <rPh sb="1" eb="4">
      <t>シャレイキン</t>
    </rPh>
    <rPh sb="4" eb="5">
      <t>ガク</t>
    </rPh>
    <rPh sb="6" eb="9">
      <t>ミキサイ</t>
    </rPh>
    <rPh sb="10" eb="12">
      <t>バアイ</t>
    </rPh>
    <rPh sb="13" eb="15">
      <t>カゼイ</t>
    </rPh>
    <rPh sb="15" eb="17">
      <t>タイショウ</t>
    </rPh>
    <phoneticPr fontId="7"/>
  </si>
  <si>
    <t>　 謝礼が0円(無償)の場合は必ず0円を記載してください。</t>
    <rPh sb="2" eb="4">
      <t>シャレイ</t>
    </rPh>
    <rPh sb="6" eb="7">
      <t>エン</t>
    </rPh>
    <rPh sb="8" eb="10">
      <t>ムショウ</t>
    </rPh>
    <rPh sb="12" eb="14">
      <t>バアイ</t>
    </rPh>
    <rPh sb="15" eb="16">
      <t>カナラ</t>
    </rPh>
    <rPh sb="18" eb="19">
      <t>エン</t>
    </rPh>
    <rPh sb="20" eb="22">
      <t>キサイ</t>
    </rPh>
    <phoneticPr fontId="7"/>
  </si>
  <si>
    <t xml:space="preserve">       上記の収支差額(余剰金)は、第　　　回理事会の承認を経て一般会計に繰り入れる</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</si>
</sst>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_ "/>
    <numFmt numFmtId="177" formatCode="#,##0;&quot;△ &quot;#,##0"/>
    <numFmt numFmtId="178" formatCode="#,##0_);[Red]\(#,##0\)"/>
    <numFmt numFmtId="179" formatCode="yyyy/m/d;@"/>
    <numFmt numFmtId="180" formatCode="#,##0.0_);[Red]\(#,##0.0\)"/>
    <numFmt numFmtId="181" formatCode="#,##0&quot;円&quot;;[Red]\-#,##0&quot;円&quot;"/>
    <numFmt numFmtId="182" formatCode="#,##0;\-#,##0;&quot;-&quot;"/>
    <numFmt numFmtId="183" formatCode="#,###&quot;枚&quot;"/>
    <numFmt numFmtId="184" formatCode="#,###&quot;円&quot;"/>
    <numFmt numFmtId="185" formatCode="m&quot;月&quot;d&quot;日&quot;;@"/>
    <numFmt numFmtId="186" formatCode="&quot;@&quot;#,###&quot;円&quot;"/>
  </numFmts>
  <fonts count="8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11"/>
      <name val="ＭＳ Ｐゴシック"/>
      <family val="3"/>
      <charset val="128"/>
    </font>
    <font>
      <u/>
      <sz val="11"/>
      <color indexed="12"/>
      <name val="ＭＳ Ｐゴシック"/>
      <family val="3"/>
      <charset val="128"/>
    </font>
    <font>
      <sz val="6"/>
      <name val="ＭＳ Ｐゴシック"/>
      <family val="3"/>
      <charset val="128"/>
    </font>
    <font>
      <u/>
      <sz val="8.25"/>
      <color indexed="12"/>
      <name val="ＭＳ Ｐゴシック"/>
      <family val="3"/>
      <charset val="128"/>
    </font>
    <font>
      <sz val="10"/>
      <name val="MS UI Gothic"/>
      <family val="3"/>
      <charset val="128"/>
    </font>
    <font>
      <sz val="11"/>
      <color indexed="8"/>
      <name val="ＭＳ Ｐゴシック"/>
      <family val="3"/>
      <charset val="128"/>
    </font>
    <font>
      <b/>
      <sz val="11"/>
      <name val="ＭＳ Ｐゴシック"/>
      <family val="3"/>
      <charset val="128"/>
    </font>
    <font>
      <sz val="9"/>
      <name val="ＭＳ Ｐゴシック"/>
      <family val="3"/>
      <charset val="128"/>
    </font>
    <font>
      <sz val="12"/>
      <name val="ＭＳ Ｐゴシック"/>
      <family val="3"/>
      <charset val="128"/>
    </font>
    <font>
      <b/>
      <sz val="14"/>
      <name val="ＭＳ Ｐゴシック"/>
      <family val="3"/>
      <charset val="128"/>
    </font>
    <font>
      <sz val="16"/>
      <name val="ＭＳ Ｐゴシック"/>
      <family val="3"/>
      <charset val="128"/>
    </font>
    <font>
      <sz val="14"/>
      <name val="ＭＳ Ｐゴシック"/>
      <family val="3"/>
      <charset val="128"/>
    </font>
    <font>
      <b/>
      <sz val="16"/>
      <name val="ＭＳ Ｐゴシック"/>
      <family val="3"/>
      <charset val="128"/>
    </font>
    <font>
      <b/>
      <sz val="18"/>
      <name val="ＭＳ Ｐゴシック"/>
      <family val="3"/>
      <charset val="128"/>
    </font>
    <font>
      <sz val="10"/>
      <name val="ＭＳ Ｐゴシック"/>
      <family val="3"/>
      <charset val="128"/>
    </font>
    <font>
      <sz val="8"/>
      <name val="ＭＳ Ｐゴシック"/>
      <family val="3"/>
      <charset val="128"/>
    </font>
    <font>
      <u/>
      <sz val="11"/>
      <name val="ＭＳ Ｐゴシック"/>
      <family val="3"/>
      <charset val="128"/>
    </font>
    <font>
      <sz val="10.5"/>
      <name val="ＭＳ Ｐゴシック"/>
      <family val="3"/>
      <charset val="128"/>
    </font>
    <font>
      <sz val="15"/>
      <name val="ＭＳ Ｐゴシック"/>
      <family val="3"/>
      <charset val="128"/>
    </font>
    <font>
      <sz val="9.5"/>
      <name val="ＭＳ Ｐゴシック"/>
      <family val="3"/>
      <charset val="128"/>
    </font>
    <font>
      <sz val="10"/>
      <color indexed="8"/>
      <name val="ＭＳ Ｐゴシック"/>
      <family val="3"/>
      <charset val="128"/>
    </font>
    <font>
      <sz val="10.5"/>
      <color indexed="8"/>
      <name val="ＭＳ Ｐゴシック"/>
      <family val="3"/>
      <charset val="128"/>
    </font>
    <font>
      <sz val="12"/>
      <color indexed="8"/>
      <name val="ＭＳ Ｐゴシック"/>
      <family val="3"/>
      <charset val="128"/>
    </font>
    <font>
      <sz val="11"/>
      <color indexed="10"/>
      <name val="ＭＳ Ｐゴシック"/>
      <family val="3"/>
      <charset val="128"/>
    </font>
    <font>
      <sz val="18"/>
      <name val="ＭＳ Ｐゴシック"/>
      <family val="3"/>
      <charset val="128"/>
    </font>
    <font>
      <b/>
      <sz val="10"/>
      <name val="ＭＳ Ｐゴシック"/>
      <family val="3"/>
      <charset val="128"/>
    </font>
    <font>
      <b/>
      <sz val="12"/>
      <name val="ＭＳ Ｐゴシック"/>
      <family val="3"/>
      <charset val="128"/>
    </font>
    <font>
      <sz val="16"/>
      <color indexed="8"/>
      <name val="ＭＳ Ｐゴシック"/>
      <family val="3"/>
      <charset val="128"/>
    </font>
    <font>
      <u/>
      <sz val="10"/>
      <name val="ＭＳ Ｐゴシック"/>
      <family val="3"/>
      <charset val="128"/>
    </font>
    <font>
      <b/>
      <u/>
      <sz val="11"/>
      <name val="ＭＳ Ｐゴシック"/>
      <family val="3"/>
      <charset val="128"/>
    </font>
    <font>
      <sz val="11"/>
      <name val="ＭＳ Ｐゴシック"/>
      <family val="3"/>
      <charset val="128"/>
    </font>
    <font>
      <b/>
      <sz val="20"/>
      <name val="ＭＳ Ｐゴシック"/>
      <family val="3"/>
      <charset val="128"/>
    </font>
    <font>
      <sz val="11"/>
      <name val="ＭＳ Ｐゴシック"/>
      <family val="3"/>
      <charset val="128"/>
    </font>
    <font>
      <u/>
      <sz val="11"/>
      <color indexed="8"/>
      <name val="ＭＳ Ｐゴシック"/>
      <family val="3"/>
      <charset val="128"/>
    </font>
    <font>
      <sz val="10"/>
      <color indexed="8"/>
      <name val="Arial"/>
      <family val="2"/>
    </font>
    <font>
      <b/>
      <sz val="12"/>
      <name val="Arial"/>
      <family val="2"/>
    </font>
    <font>
      <sz val="10"/>
      <name val="Arial"/>
      <family val="2"/>
    </font>
    <font>
      <sz val="6"/>
      <name val="ＭＳ Ｐゴシック"/>
      <family val="3"/>
      <charset val="128"/>
    </font>
    <font>
      <sz val="6"/>
      <name val="ＭＳ Ｐゴシック"/>
      <family val="3"/>
      <charset val="128"/>
    </font>
    <font>
      <b/>
      <sz val="9"/>
      <name val="ＭＳ Ｐゴシック"/>
      <family val="3"/>
      <charset val="128"/>
    </font>
    <font>
      <b/>
      <sz val="8.25"/>
      <name val="ＭＳ Ｐゴシック"/>
      <family val="3"/>
      <charset val="128"/>
    </font>
    <font>
      <sz val="6"/>
      <name val="ＭＳ Ｐゴシック"/>
      <family val="3"/>
      <charset val="128"/>
    </font>
    <font>
      <sz val="8"/>
      <name val="ＭＳ ゴシック"/>
      <family val="3"/>
      <charset val="128"/>
    </font>
    <font>
      <b/>
      <u/>
      <sz val="12"/>
      <name val="ＭＳ Ｐゴシック"/>
      <family val="3"/>
      <charset val="128"/>
    </font>
    <font>
      <b/>
      <sz val="9.5"/>
      <name val="ＭＳ Ｐゴシック"/>
      <family val="3"/>
      <charset val="128"/>
    </font>
    <font>
      <u/>
      <sz val="9.5"/>
      <name val="ＭＳ Ｐゴシック"/>
      <family val="3"/>
      <charset val="128"/>
    </font>
    <font>
      <sz val="6"/>
      <name val="ＭＳ Ｐゴシック"/>
      <family val="3"/>
      <charset val="128"/>
    </font>
    <font>
      <sz val="11"/>
      <color theme="1"/>
      <name val="ＭＳ Ｐゴシック"/>
      <family val="3"/>
      <charset val="128"/>
      <scheme val="minor"/>
    </font>
    <font>
      <sz val="11"/>
      <name val="ＭＳ Ｐゴシック"/>
      <family val="3"/>
      <charset val="128"/>
      <scheme val="minor"/>
    </font>
    <font>
      <sz val="10"/>
      <color rgb="FF000000"/>
      <name val="ＭＳ Ｐゴシック"/>
      <family val="3"/>
      <charset val="128"/>
    </font>
    <font>
      <b/>
      <sz val="11"/>
      <color rgb="FFFF0000"/>
      <name val="ＭＳ Ｐゴシック"/>
      <family val="3"/>
      <charset val="128"/>
    </font>
    <font>
      <strike/>
      <u/>
      <sz val="8.25"/>
      <color rgb="FFFF0000"/>
      <name val="ＭＳ Ｐゴシック"/>
      <family val="3"/>
      <charset val="128"/>
    </font>
    <font>
      <strike/>
      <sz val="9"/>
      <color rgb="FFFF0000"/>
      <name val="ＭＳ Ｐゴシック"/>
      <family val="3"/>
      <charset val="128"/>
    </font>
    <font>
      <strike/>
      <sz val="8"/>
      <color rgb="FFFF0000"/>
      <name val="ＭＳ Ｐゴシック"/>
      <family val="3"/>
      <charset val="128"/>
    </font>
    <font>
      <strike/>
      <sz val="11"/>
      <color rgb="FFFF0000"/>
      <name val="ＭＳ Ｐゴシック"/>
      <family val="3"/>
      <charset val="128"/>
    </font>
    <font>
      <sz val="10.5"/>
      <color rgb="FFFF0000"/>
      <name val="ＭＳ Ｐゴシック"/>
      <family val="3"/>
      <charset val="128"/>
    </font>
    <font>
      <b/>
      <sz val="12"/>
      <color rgb="FFFF0000"/>
      <name val="ＭＳ Ｐゴシック"/>
      <family val="3"/>
      <charset val="128"/>
    </font>
    <font>
      <sz val="16"/>
      <color theme="1"/>
      <name val="ＭＳ Ｐゴシック"/>
      <family val="3"/>
      <charset val="128"/>
      <scheme val="minor"/>
    </font>
    <font>
      <b/>
      <sz val="10"/>
      <name val="ＭＳ 明朝"/>
      <family val="1"/>
      <charset val="128"/>
    </font>
    <font>
      <sz val="10"/>
      <name val="Century"/>
      <family val="1"/>
    </font>
    <font>
      <sz val="10"/>
      <name val="ＭＳ 明朝"/>
      <family val="1"/>
      <charset val="128"/>
    </font>
    <font>
      <b/>
      <sz val="9"/>
      <color indexed="81"/>
      <name val="MS P ゴシック"/>
      <family val="3"/>
      <charset val="128"/>
    </font>
    <font>
      <sz val="9"/>
      <color indexed="8"/>
      <name val="ＭＳ Ｐゴシック"/>
      <family val="3"/>
      <charset val="128"/>
    </font>
    <font>
      <sz val="11"/>
      <color theme="0"/>
      <name val="ＭＳ Ｐゴシック"/>
      <family val="3"/>
      <charset val="128"/>
    </font>
    <font>
      <b/>
      <sz val="12"/>
      <color indexed="81"/>
      <name val="MS P ゴシック"/>
      <family val="3"/>
      <charset val="128"/>
    </font>
    <font>
      <b/>
      <sz val="14"/>
      <color indexed="81"/>
      <name val="MS P ゴシック"/>
      <family val="3"/>
      <charset val="128"/>
    </font>
    <font>
      <sz val="9"/>
      <color indexed="81"/>
      <name val="MS P ゴシック"/>
      <family val="3"/>
      <charset val="128"/>
    </font>
    <font>
      <b/>
      <sz val="16"/>
      <color indexed="81"/>
      <name val="MS P ゴシック"/>
      <family val="3"/>
      <charset val="128"/>
    </font>
    <font>
      <b/>
      <sz val="9"/>
      <color indexed="81"/>
      <name val="ＭＳ Ｐゴシック"/>
      <family val="3"/>
      <charset val="128"/>
    </font>
    <font>
      <b/>
      <sz val="14"/>
      <color theme="1"/>
      <name val="ＭＳ Ｐゴシック"/>
      <family val="3"/>
      <charset val="128"/>
      <scheme val="minor"/>
    </font>
    <font>
      <sz val="6"/>
      <name val="ＭＳ Ｐゴシック"/>
      <family val="2"/>
      <charset val="128"/>
      <scheme val="minor"/>
    </font>
    <font>
      <sz val="16"/>
      <color rgb="FFFF0000"/>
      <name val="ＭＳ Ｐゴシック"/>
      <family val="3"/>
      <charset val="128"/>
    </font>
    <font>
      <sz val="9"/>
      <color theme="1"/>
      <name val="ＭＳ Ｐゴシック"/>
      <family val="3"/>
      <charset val="128"/>
    </font>
    <font>
      <sz val="8"/>
      <color theme="1"/>
      <name val="ＭＳ Ｐゴシック"/>
      <family val="3"/>
      <charset val="128"/>
    </font>
    <font>
      <b/>
      <u/>
      <sz val="9"/>
      <color indexed="81"/>
      <name val="MS P ゴシック"/>
      <family val="3"/>
      <charset val="128"/>
    </font>
    <font>
      <sz val="9"/>
      <color theme="1"/>
      <name val="ＭＳ Ｐゴシック"/>
      <family val="3"/>
      <charset val="128"/>
      <scheme val="minor"/>
    </font>
    <font>
      <sz val="11"/>
      <color rgb="FFFF0000"/>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2"/>
        <bgColor indexed="64"/>
      </patternFill>
    </fill>
  </fills>
  <borders count="16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double">
        <color indexed="64"/>
      </bottom>
      <diagonal/>
    </border>
    <border>
      <left/>
      <right style="double">
        <color indexed="64"/>
      </right>
      <top/>
      <bottom style="double">
        <color indexed="64"/>
      </bottom>
      <diagonal/>
    </border>
    <border>
      <left style="thin">
        <color indexed="64"/>
      </left>
      <right style="thin">
        <color indexed="64"/>
      </right>
      <top/>
      <bottom style="double">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diagonalUp="1">
      <left/>
      <right style="thin">
        <color indexed="64"/>
      </right>
      <top/>
      <bottom style="thin">
        <color indexed="64"/>
      </bottom>
      <diagonal style="thin">
        <color indexed="64"/>
      </diagonal>
    </border>
    <border diagonalUp="1">
      <left/>
      <right style="thin">
        <color indexed="64"/>
      </right>
      <top/>
      <bottom style="medium">
        <color indexed="64"/>
      </bottom>
      <diagonal style="thin">
        <color indexed="64"/>
      </diagonal>
    </border>
    <border>
      <left/>
      <right style="thin">
        <color indexed="64"/>
      </right>
      <top/>
      <bottom style="medium">
        <color indexed="64"/>
      </bottom>
      <diagonal/>
    </border>
    <border>
      <left/>
      <right style="medium">
        <color indexed="64"/>
      </right>
      <top/>
      <bottom style="medium">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style="hair">
        <color indexed="64"/>
      </right>
      <top/>
      <bottom style="thin">
        <color indexed="64"/>
      </bottom>
      <diagonal/>
    </border>
    <border>
      <left style="thin">
        <color indexed="64"/>
      </left>
      <right style="double">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bottom/>
      <diagonal/>
    </border>
    <border>
      <left/>
      <right style="hair">
        <color indexed="64"/>
      </right>
      <top/>
      <bottom/>
      <diagonal/>
    </border>
    <border>
      <left/>
      <right/>
      <top style="thin">
        <color indexed="64"/>
      </top>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double">
        <color indexed="64"/>
      </bottom>
      <diagonal/>
    </border>
    <border>
      <left style="dashDotDot">
        <color indexed="64"/>
      </left>
      <right style="dashDotDot">
        <color indexed="64"/>
      </right>
      <top style="dashDotDot">
        <color indexed="64"/>
      </top>
      <bottom/>
      <diagonal/>
    </border>
    <border>
      <left style="thin">
        <color indexed="64"/>
      </left>
      <right style="thin">
        <color indexed="64"/>
      </right>
      <top style="thin">
        <color indexed="64"/>
      </top>
      <bottom/>
      <diagonal/>
    </border>
    <border>
      <left style="thin">
        <color indexed="64"/>
      </left>
      <right style="thin">
        <color indexed="8"/>
      </right>
      <top/>
      <bottom/>
      <diagonal/>
    </border>
    <border>
      <left style="thin">
        <color indexed="8"/>
      </left>
      <right style="thin">
        <color indexed="64"/>
      </right>
      <top/>
      <bottom/>
      <diagonal/>
    </border>
    <border>
      <left style="thin">
        <color indexed="8"/>
      </left>
      <right style="thin">
        <color indexed="8"/>
      </right>
      <top/>
      <bottom style="thin">
        <color indexed="8"/>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style="hair">
        <color indexed="64"/>
      </right>
      <top style="thin">
        <color indexed="8"/>
      </top>
      <bottom style="thin">
        <color indexed="64"/>
      </bottom>
      <diagonal/>
    </border>
    <border>
      <left style="hair">
        <color indexed="64"/>
      </left>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double">
        <color indexed="64"/>
      </bottom>
      <diagonal/>
    </border>
    <border>
      <left/>
      <right/>
      <top/>
      <bottom style="thin">
        <color indexed="8"/>
      </bottom>
      <diagonal/>
    </border>
    <border>
      <left/>
      <right/>
      <top style="thin">
        <color indexed="8"/>
      </top>
      <bottom style="thin">
        <color indexed="8"/>
      </bottom>
      <diagonal/>
    </border>
    <border>
      <left style="double">
        <color indexed="64"/>
      </left>
      <right/>
      <top/>
      <bottom style="double">
        <color indexed="64"/>
      </bottom>
      <diagonal/>
    </border>
    <border>
      <left/>
      <right style="double">
        <color indexed="64"/>
      </right>
      <top/>
      <bottom/>
      <diagonal/>
    </border>
    <border>
      <left style="medium">
        <color indexed="64"/>
      </left>
      <right/>
      <top/>
      <bottom/>
      <diagonal/>
    </border>
    <border>
      <left/>
      <right style="double">
        <color indexed="64"/>
      </right>
      <top style="double">
        <color indexed="64"/>
      </top>
      <bottom/>
      <diagonal/>
    </border>
    <border>
      <left/>
      <right/>
      <top style="double">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64"/>
      </top>
      <bottom style="thin">
        <color indexed="64"/>
      </bottom>
      <diagonal/>
    </border>
    <border>
      <left style="double">
        <color indexed="8"/>
      </left>
      <right style="double">
        <color indexed="8"/>
      </right>
      <top style="double">
        <color indexed="8"/>
      </top>
      <bottom style="thin">
        <color indexed="64"/>
      </bottom>
      <diagonal/>
    </border>
    <border>
      <left style="double">
        <color indexed="8"/>
      </left>
      <right style="double">
        <color indexed="8"/>
      </right>
      <top/>
      <bottom style="thin">
        <color indexed="64"/>
      </bottom>
      <diagonal/>
    </border>
    <border>
      <left style="double">
        <color indexed="8"/>
      </left>
      <right style="double">
        <color indexed="8"/>
      </right>
      <top/>
      <bottom style="double">
        <color indexed="8"/>
      </bottom>
      <diagonal/>
    </border>
    <border>
      <left style="double">
        <color indexed="8"/>
      </left>
      <right/>
      <top style="thin">
        <color indexed="64"/>
      </top>
      <bottom style="thin">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thin">
        <color indexed="8"/>
      </right>
      <top style="thin">
        <color indexed="64"/>
      </top>
      <bottom style="thin">
        <color indexed="64"/>
      </bottom>
      <diagonal/>
    </border>
    <border>
      <left/>
      <right/>
      <top style="thin">
        <color indexed="8"/>
      </top>
      <bottom style="thin">
        <color indexed="64"/>
      </bottom>
      <diagonal/>
    </border>
    <border>
      <left style="medium">
        <color indexed="64"/>
      </left>
      <right style="thin">
        <color indexed="64"/>
      </right>
      <top/>
      <bottom/>
      <diagonal/>
    </border>
    <border>
      <left style="medium">
        <color indexed="64"/>
      </left>
      <right style="thin">
        <color indexed="64"/>
      </right>
      <top style="double">
        <color indexed="64"/>
      </top>
      <bottom style="thin">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double">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8"/>
      </left>
      <right/>
      <top/>
      <bottom style="thin">
        <color indexed="8"/>
      </bottom>
      <diagonal/>
    </border>
    <border>
      <left style="thin">
        <color indexed="8"/>
      </left>
      <right/>
      <top style="thin">
        <color indexed="64"/>
      </top>
      <bottom style="thin">
        <color indexed="8"/>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8"/>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left/>
      <right style="double">
        <color indexed="8"/>
      </right>
      <top style="thin">
        <color indexed="64"/>
      </top>
      <bottom style="thin">
        <color indexed="64"/>
      </bottom>
      <diagonal/>
    </border>
    <border>
      <left/>
      <right/>
      <top style="thin">
        <color indexed="8"/>
      </top>
      <bottom/>
      <diagonal/>
    </border>
    <border>
      <left style="dashDotDot">
        <color indexed="64"/>
      </left>
      <right style="dashDotDot">
        <color indexed="64"/>
      </right>
      <top/>
      <bottom/>
      <diagonal/>
    </border>
    <border>
      <left style="dashDotDot">
        <color indexed="64"/>
      </left>
      <right style="dashDotDot">
        <color indexed="64"/>
      </right>
      <top/>
      <bottom style="dashDotDot">
        <color indexed="64"/>
      </bottom>
      <diagonal/>
    </border>
    <border>
      <left style="medium">
        <color indexed="64"/>
      </left>
      <right/>
      <top style="medium">
        <color indexed="64"/>
      </top>
      <bottom style="thin">
        <color indexed="64"/>
      </bottom>
      <diagonal/>
    </border>
    <border>
      <left style="thin">
        <color indexed="64"/>
      </left>
      <right/>
      <top style="medium">
        <color indexed="64"/>
      </top>
      <bottom/>
      <diagonal/>
    </border>
    <border>
      <left style="thin">
        <color indexed="64"/>
      </left>
      <right/>
      <top/>
      <bottom style="double">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double">
        <color indexed="64"/>
      </bottom>
      <diagonal/>
    </border>
    <border>
      <left/>
      <right style="medium">
        <color indexed="8"/>
      </right>
      <top style="medium">
        <color indexed="64"/>
      </top>
      <bottom style="medium">
        <color indexed="64"/>
      </bottom>
      <diagonal/>
    </border>
    <border>
      <left/>
      <right style="thin">
        <color indexed="8"/>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8"/>
      </right>
      <top style="thin">
        <color indexed="64"/>
      </top>
      <bottom style="medium">
        <color indexed="64"/>
      </bottom>
      <diagonal/>
    </border>
    <border>
      <left/>
      <right style="thin">
        <color indexed="8"/>
      </right>
      <top style="medium">
        <color indexed="64"/>
      </top>
      <bottom style="thin">
        <color indexed="64"/>
      </bottom>
      <diagonal/>
    </border>
    <border>
      <left/>
      <right/>
      <top/>
      <bottom style="double">
        <color indexed="64"/>
      </bottom>
      <diagonal/>
    </border>
    <border>
      <left style="medium">
        <color indexed="64"/>
      </left>
      <right style="thin">
        <color indexed="64"/>
      </right>
      <top style="thin">
        <color indexed="64"/>
      </top>
      <bottom/>
      <diagonal/>
    </border>
    <border>
      <left style="double">
        <color indexed="64"/>
      </left>
      <right style="medium">
        <color indexed="64"/>
      </right>
      <top style="double">
        <color indexed="64"/>
      </top>
      <bottom/>
      <diagonal/>
    </border>
    <border>
      <left style="double">
        <color indexed="64"/>
      </left>
      <right/>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thin">
        <color indexed="64"/>
      </bottom>
      <diagonal/>
    </border>
    <border>
      <left/>
      <right style="thin">
        <color indexed="8"/>
      </right>
      <top/>
      <bottom/>
      <diagonal/>
    </border>
    <border>
      <left style="thin">
        <color indexed="64"/>
      </left>
      <right/>
      <top/>
      <bottom style="thin">
        <color indexed="8"/>
      </bottom>
      <diagonal/>
    </border>
    <border>
      <left/>
      <right style="thin">
        <color indexed="8"/>
      </right>
      <top/>
      <bottom style="thin">
        <color indexed="8"/>
      </bottom>
      <diagonal/>
    </border>
    <border>
      <left style="dotted">
        <color indexed="64"/>
      </left>
      <right/>
      <top style="double">
        <color indexed="64"/>
      </top>
      <bottom style="thin">
        <color indexed="64"/>
      </bottom>
      <diagonal/>
    </border>
    <border>
      <left/>
      <right style="thin">
        <color indexed="8"/>
      </right>
      <top style="double">
        <color indexed="64"/>
      </top>
      <bottom style="thin">
        <color indexed="64"/>
      </bottom>
      <diagonal/>
    </border>
    <border>
      <left style="thin">
        <color indexed="8"/>
      </left>
      <right/>
      <top style="double">
        <color indexed="64"/>
      </top>
      <bottom style="thin">
        <color indexed="64"/>
      </bottom>
      <diagonal/>
    </border>
    <border>
      <left style="thin">
        <color indexed="8"/>
      </left>
      <right/>
      <top/>
      <bottom/>
      <diagonal/>
    </border>
    <border>
      <left style="thin">
        <color indexed="8"/>
      </left>
      <right/>
      <top/>
      <bottom style="thin">
        <color indexed="64"/>
      </bottom>
      <diagonal/>
    </border>
    <border>
      <left style="dotted">
        <color indexed="64"/>
      </left>
      <right/>
      <top style="thin">
        <color indexed="64"/>
      </top>
      <bottom/>
      <diagonal/>
    </border>
    <border>
      <left style="thin">
        <color indexed="8"/>
      </left>
      <right/>
      <top style="thin">
        <color indexed="64"/>
      </top>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thin">
        <color indexed="8"/>
      </right>
      <top style="thin">
        <color indexed="64"/>
      </top>
      <bottom/>
      <diagonal/>
    </border>
    <border>
      <left style="thin">
        <color indexed="64"/>
      </left>
      <right style="thin">
        <color indexed="8"/>
      </right>
      <top/>
      <bottom style="thin">
        <color indexed="64"/>
      </bottom>
      <diagonal/>
    </border>
    <border>
      <left style="thin">
        <color indexed="8"/>
      </left>
      <right style="thin">
        <color indexed="64"/>
      </right>
      <top style="thin">
        <color indexed="64"/>
      </top>
      <bottom/>
      <diagonal/>
    </border>
    <border>
      <left style="thin">
        <color indexed="8"/>
      </left>
      <right style="thin">
        <color indexed="64"/>
      </right>
      <top/>
      <bottom style="thin">
        <color indexed="64"/>
      </bottom>
      <diagonal/>
    </border>
    <border>
      <left style="thin">
        <color indexed="64"/>
      </left>
      <right style="hair">
        <color indexed="64"/>
      </right>
      <top/>
      <bottom style="thin">
        <color indexed="8"/>
      </bottom>
      <diagonal/>
    </border>
    <border>
      <left/>
      <right style="thin">
        <color indexed="64"/>
      </right>
      <top/>
      <bottom style="thin">
        <color indexed="8"/>
      </bottom>
      <diagonal/>
    </border>
    <border>
      <left style="thin">
        <color indexed="64"/>
      </left>
      <right style="thin">
        <color indexed="64"/>
      </right>
      <top style="thin">
        <color indexed="8"/>
      </top>
      <bottom/>
      <diagonal/>
    </border>
    <border>
      <left style="thin">
        <color indexed="64"/>
      </left>
      <right style="thin">
        <color indexed="64"/>
      </right>
      <top/>
      <bottom style="thin">
        <color indexed="8"/>
      </bottom>
      <diagonal/>
    </border>
    <border>
      <left style="thin">
        <color indexed="64"/>
      </left>
      <right/>
      <top style="thin">
        <color indexed="8"/>
      </top>
      <bottom/>
      <diagonal/>
    </border>
    <border>
      <left/>
      <right style="thin">
        <color indexed="64"/>
      </right>
      <top style="thin">
        <color indexed="8"/>
      </top>
      <bottom/>
      <diagonal/>
    </border>
    <border>
      <left style="thin">
        <color indexed="64"/>
      </left>
      <right style="thin">
        <color indexed="8"/>
      </right>
      <top style="thin">
        <color indexed="8"/>
      </top>
      <bottom/>
      <diagonal/>
    </border>
    <border>
      <left style="thin">
        <color indexed="8"/>
      </left>
      <right style="thin">
        <color indexed="64"/>
      </right>
      <top style="thin">
        <color indexed="8"/>
      </top>
      <bottom/>
      <diagonal/>
    </border>
    <border>
      <left style="thin">
        <color indexed="8"/>
      </left>
      <right style="thin">
        <color indexed="64"/>
      </right>
      <top/>
      <bottom style="thin">
        <color indexed="8"/>
      </bottom>
      <diagonal/>
    </border>
    <border>
      <left style="thin">
        <color indexed="64"/>
      </left>
      <right/>
      <top style="thin">
        <color indexed="8"/>
      </top>
      <bottom style="thin">
        <color indexed="64"/>
      </bottom>
      <diagonal/>
    </border>
    <border>
      <left/>
      <right style="double">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style="thin">
        <color indexed="64"/>
      </left>
      <right style="thin">
        <color indexed="8"/>
      </right>
      <top style="thin">
        <color indexed="64"/>
      </top>
      <bottom style="thin">
        <color indexed="64"/>
      </bottom>
      <diagonal/>
    </border>
    <border>
      <left style="medium">
        <color auto="1"/>
      </left>
      <right style="medium">
        <color auto="1"/>
      </right>
      <top style="medium">
        <color auto="1"/>
      </top>
      <bottom style="medium">
        <color auto="1"/>
      </bottom>
      <diagonal/>
    </border>
    <border>
      <left style="medium">
        <color indexed="55"/>
      </left>
      <right style="medium">
        <color indexed="55"/>
      </right>
      <top style="medium">
        <color indexed="55"/>
      </top>
      <bottom style="medium">
        <color indexed="55"/>
      </bottom>
      <diagonal/>
    </border>
    <border>
      <left style="medium">
        <color indexed="55"/>
      </left>
      <right/>
      <top style="medium">
        <color indexed="55"/>
      </top>
      <bottom style="medium">
        <color indexed="55"/>
      </bottom>
      <diagonal/>
    </border>
    <border>
      <left/>
      <right style="medium">
        <color indexed="55"/>
      </right>
      <top style="medium">
        <color indexed="55"/>
      </top>
      <bottom style="medium">
        <color indexed="55"/>
      </bottom>
      <diagonal/>
    </border>
    <border>
      <left style="dotted">
        <color auto="1"/>
      </left>
      <right/>
      <top style="dotted">
        <color auto="1"/>
      </top>
      <bottom/>
      <diagonal/>
    </border>
    <border>
      <left/>
      <right style="dotted">
        <color auto="1"/>
      </right>
      <top style="dotted">
        <color auto="1"/>
      </top>
      <bottom/>
      <diagonal/>
    </border>
    <border>
      <left style="dotted">
        <color auto="1"/>
      </left>
      <right/>
      <top/>
      <bottom/>
      <diagonal/>
    </border>
    <border>
      <left/>
      <right style="dotted">
        <color auto="1"/>
      </right>
      <top/>
      <bottom/>
      <diagonal/>
    </border>
    <border>
      <left style="dotted">
        <color auto="1"/>
      </left>
      <right/>
      <top/>
      <bottom style="dotted">
        <color auto="1"/>
      </bottom>
      <diagonal/>
    </border>
    <border>
      <left/>
      <right style="dotted">
        <color auto="1"/>
      </right>
      <top/>
      <bottom style="dotted">
        <color auto="1"/>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medium">
        <color indexed="64"/>
      </left>
      <right style="medium">
        <color indexed="64"/>
      </right>
      <top style="double">
        <color indexed="64"/>
      </top>
      <bottom style="medium">
        <color indexed="64"/>
      </bottom>
      <diagonal/>
    </border>
  </borders>
  <cellStyleXfs count="30">
    <xf numFmtId="0" fontId="0" fillId="0" borderId="0"/>
    <xf numFmtId="182" fontId="39" fillId="0" borderId="0" applyFill="0" applyBorder="0" applyAlignment="0"/>
    <xf numFmtId="0" fontId="40" fillId="0" borderId="1" applyNumberFormat="0" applyAlignment="0" applyProtection="0">
      <alignment horizontal="left" vertical="center"/>
    </xf>
    <xf numFmtId="0" fontId="40" fillId="0" borderId="2">
      <alignment horizontal="left" vertical="center"/>
    </xf>
    <xf numFmtId="0" fontId="41" fillId="0" borderId="0"/>
    <xf numFmtId="0" fontId="8" fillId="0" borderId="0" applyNumberFormat="0" applyFill="0" applyBorder="0" applyAlignment="0" applyProtection="0"/>
    <xf numFmtId="0" fontId="6" fillId="0" borderId="0" applyNumberFormat="0" applyFill="0" applyBorder="0" applyAlignment="0" applyProtection="0"/>
    <xf numFmtId="38" fontId="5" fillId="0" borderId="0" applyFont="0" applyFill="0" applyBorder="0" applyAlignment="0" applyProtection="0"/>
    <xf numFmtId="38" fontId="37" fillId="0" borderId="0" applyFont="0" applyFill="0" applyBorder="0" applyAlignment="0" applyProtection="0"/>
    <xf numFmtId="38" fontId="5" fillId="0" borderId="0" applyFont="0" applyFill="0" applyBorder="0" applyAlignment="0" applyProtection="0"/>
    <xf numFmtId="38" fontId="52" fillId="0" borderId="0" applyFont="0" applyFill="0" applyBorder="0" applyAlignment="0" applyProtection="0">
      <alignment vertical="center"/>
    </xf>
    <xf numFmtId="0" fontId="37" fillId="0" borderId="0"/>
    <xf numFmtId="0" fontId="52"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xf numFmtId="0" fontId="5" fillId="0" borderId="0">
      <alignment vertical="center"/>
    </xf>
    <xf numFmtId="0" fontId="5" fillId="0" borderId="0">
      <alignment vertical="center"/>
    </xf>
    <xf numFmtId="0" fontId="5" fillId="0" borderId="0">
      <alignment vertical="center"/>
    </xf>
    <xf numFmtId="0" fontId="9" fillId="0" borderId="0"/>
    <xf numFmtId="0" fontId="5" fillId="0" borderId="0"/>
    <xf numFmtId="0" fontId="5" fillId="0" borderId="0"/>
    <xf numFmtId="0" fontId="9" fillId="0" borderId="0"/>
    <xf numFmtId="0" fontId="5" fillId="0" borderId="0"/>
    <xf numFmtId="0" fontId="5" fillId="0" borderId="0"/>
    <xf numFmtId="0" fontId="5" fillId="0" borderId="0"/>
    <xf numFmtId="0" fontId="5" fillId="0" borderId="0">
      <alignment vertical="center"/>
    </xf>
    <xf numFmtId="0" fontId="5" fillId="0" borderId="0">
      <alignment vertical="center"/>
    </xf>
    <xf numFmtId="0" fontId="3" fillId="0" borderId="0">
      <alignment vertical="center"/>
    </xf>
  </cellStyleXfs>
  <cellXfs count="1184">
    <xf numFmtId="0" fontId="0" fillId="0" borderId="0" xfId="0"/>
    <xf numFmtId="0" fontId="0" fillId="0" borderId="0" xfId="0" applyAlignment="1">
      <alignment vertical="center"/>
    </xf>
    <xf numFmtId="0" fontId="0" fillId="0" borderId="0" xfId="0" applyAlignment="1">
      <alignment horizontal="right" vertical="center"/>
    </xf>
    <xf numFmtId="0" fontId="13" fillId="0" borderId="0" xfId="0" applyFont="1" applyAlignment="1">
      <alignment horizontal="left" vertical="center"/>
    </xf>
    <xf numFmtId="0" fontId="16" fillId="0" borderId="0" xfId="0" applyFont="1" applyAlignment="1">
      <alignment horizontal="center" vertical="center"/>
    </xf>
    <xf numFmtId="0" fontId="13" fillId="0" borderId="0" xfId="0" applyFont="1" applyAlignment="1">
      <alignment horizontal="distributed" vertical="center"/>
    </xf>
    <xf numFmtId="0" fontId="16" fillId="0" borderId="0" xfId="0" applyFont="1" applyAlignment="1">
      <alignment horizontal="right" vertical="center"/>
    </xf>
    <xf numFmtId="0" fontId="5" fillId="0" borderId="0" xfId="26" applyAlignment="1">
      <alignment vertical="center"/>
    </xf>
    <xf numFmtId="0" fontId="0" fillId="0" borderId="0" xfId="26" applyFont="1" applyAlignment="1">
      <alignment vertical="center"/>
    </xf>
    <xf numFmtId="0" fontId="5" fillId="0" borderId="0" xfId="24" applyAlignment="1">
      <alignment vertical="center"/>
    </xf>
    <xf numFmtId="0" fontId="0" fillId="0" borderId="0" xfId="24" applyFont="1" applyAlignment="1">
      <alignment vertical="center"/>
    </xf>
    <xf numFmtId="0" fontId="0" fillId="0" borderId="0" xfId="24" applyFont="1" applyAlignment="1">
      <alignment horizontal="right" vertical="center"/>
    </xf>
    <xf numFmtId="0" fontId="0" fillId="0" borderId="0" xfId="24" applyFont="1" applyAlignment="1">
      <alignment horizontal="left" vertical="center"/>
    </xf>
    <xf numFmtId="0" fontId="15" fillId="0" borderId="0" xfId="24" applyFont="1" applyAlignment="1">
      <alignment horizontal="center" vertical="center"/>
    </xf>
    <xf numFmtId="0" fontId="0" fillId="0" borderId="0" xfId="24" applyFont="1" applyAlignment="1">
      <alignment horizontal="center" vertical="center"/>
    </xf>
    <xf numFmtId="0" fontId="0" fillId="0" borderId="2" xfId="24" applyFont="1" applyBorder="1" applyAlignment="1">
      <alignment horizontal="center" vertical="center"/>
    </xf>
    <xf numFmtId="0" fontId="0" fillId="0" borderId="3" xfId="24" applyFont="1" applyBorder="1" applyAlignment="1">
      <alignment horizontal="center" vertical="center"/>
    </xf>
    <xf numFmtId="0" fontId="0" fillId="0" borderId="4" xfId="24" applyFont="1" applyBorder="1" applyAlignment="1">
      <alignment horizontal="center" vertical="center"/>
    </xf>
    <xf numFmtId="0" fontId="0" fillId="0" borderId="5" xfId="24" applyFont="1" applyBorder="1" applyAlignment="1">
      <alignment horizontal="right" vertical="center"/>
    </xf>
    <xf numFmtId="0" fontId="0" fillId="0" borderId="6" xfId="24" applyFont="1" applyBorder="1" applyAlignment="1">
      <alignment vertical="center"/>
    </xf>
    <xf numFmtId="0" fontId="0" fillId="0" borderId="6" xfId="24" applyFont="1" applyBorder="1" applyAlignment="1">
      <alignment horizontal="center" vertical="center"/>
    </xf>
    <xf numFmtId="0" fontId="0" fillId="0" borderId="7" xfId="24" applyFont="1" applyBorder="1" applyAlignment="1">
      <alignment vertical="center"/>
    </xf>
    <xf numFmtId="0" fontId="0" fillId="0" borderId="5" xfId="24" applyFont="1" applyBorder="1" applyAlignment="1">
      <alignment vertical="center"/>
    </xf>
    <xf numFmtId="0" fontId="0" fillId="0" borderId="8" xfId="24" applyFont="1" applyBorder="1" applyAlignment="1">
      <alignment vertical="center"/>
    </xf>
    <xf numFmtId="0" fontId="0" fillId="0" borderId="9" xfId="24" applyFont="1" applyBorder="1" applyAlignment="1">
      <alignment horizontal="center" vertical="center"/>
    </xf>
    <xf numFmtId="0" fontId="0" fillId="0" borderId="10" xfId="24" applyFont="1" applyBorder="1" applyAlignment="1">
      <alignment horizontal="center" vertical="center"/>
    </xf>
    <xf numFmtId="0" fontId="0" fillId="0" borderId="11" xfId="24" applyFont="1" applyBorder="1" applyAlignment="1">
      <alignment horizontal="center" vertical="center"/>
    </xf>
    <xf numFmtId="0" fontId="0" fillId="0" borderId="5" xfId="24" applyFont="1" applyBorder="1" applyAlignment="1">
      <alignment horizontal="center" vertical="center"/>
    </xf>
    <xf numFmtId="0" fontId="22" fillId="0" borderId="0" xfId="24" applyFont="1" applyAlignment="1">
      <alignment horizontal="justify" vertical="center"/>
    </xf>
    <xf numFmtId="0" fontId="22" fillId="0" borderId="0" xfId="24" applyFont="1" applyAlignment="1">
      <alignment horizontal="left" vertical="center"/>
    </xf>
    <xf numFmtId="0" fontId="22" fillId="0" borderId="0" xfId="24" applyFont="1" applyAlignment="1">
      <alignment vertical="center"/>
    </xf>
    <xf numFmtId="0" fontId="0" fillId="0" borderId="11" xfId="24" applyFont="1" applyBorder="1" applyAlignment="1">
      <alignment vertical="center"/>
    </xf>
    <xf numFmtId="0" fontId="25" fillId="0" borderId="0" xfId="24" applyFont="1" applyAlignment="1">
      <alignment vertical="center"/>
    </xf>
    <xf numFmtId="0" fontId="0" fillId="0" borderId="0" xfId="15" applyFont="1">
      <alignment vertical="center"/>
    </xf>
    <xf numFmtId="177" fontId="0" fillId="0" borderId="8" xfId="24" applyNumberFormat="1" applyFont="1" applyBorder="1" applyAlignment="1">
      <alignment horizontal="right" vertical="center"/>
    </xf>
    <xf numFmtId="177" fontId="0" fillId="0" borderId="2" xfId="24" applyNumberFormat="1" applyFont="1" applyBorder="1" applyAlignment="1">
      <alignment vertical="center"/>
    </xf>
    <xf numFmtId="177" fontId="0" fillId="0" borderId="8" xfId="24" applyNumberFormat="1" applyFont="1" applyBorder="1" applyAlignment="1">
      <alignment vertical="center"/>
    </xf>
    <xf numFmtId="0" fontId="13" fillId="0" borderId="0" xfId="24" applyFont="1" applyAlignment="1">
      <alignment vertical="center"/>
    </xf>
    <xf numFmtId="0" fontId="0" fillId="0" borderId="12" xfId="24" applyFont="1" applyBorder="1" applyAlignment="1">
      <alignment vertical="center"/>
    </xf>
    <xf numFmtId="0" fontId="0" fillId="0" borderId="13" xfId="24" applyFont="1" applyBorder="1" applyAlignment="1">
      <alignment horizontal="center" vertical="center"/>
    </xf>
    <xf numFmtId="0" fontId="0" fillId="0" borderId="3" xfId="24" applyFont="1" applyBorder="1" applyAlignment="1">
      <alignment vertical="center"/>
    </xf>
    <xf numFmtId="0" fontId="0" fillId="0" borderId="2" xfId="24" applyFont="1" applyBorder="1" applyAlignment="1">
      <alignment horizontal="distributed" vertical="center"/>
    </xf>
    <xf numFmtId="0" fontId="0" fillId="0" borderId="2" xfId="24" applyFont="1" applyBorder="1" applyAlignment="1">
      <alignment vertical="center"/>
    </xf>
    <xf numFmtId="0" fontId="0" fillId="0" borderId="4" xfId="24" applyFont="1" applyBorder="1" applyAlignment="1">
      <alignment vertical="center"/>
    </xf>
    <xf numFmtId="0" fontId="0" fillId="0" borderId="8" xfId="24" applyFont="1" applyBorder="1" applyAlignment="1">
      <alignment horizontal="distributed" vertical="center"/>
    </xf>
    <xf numFmtId="0" fontId="0" fillId="0" borderId="7" xfId="24" applyFont="1" applyBorder="1" applyAlignment="1">
      <alignment horizontal="center" vertical="center"/>
    </xf>
    <xf numFmtId="0" fontId="0" fillId="0" borderId="6" xfId="24" applyFont="1" applyBorder="1" applyAlignment="1">
      <alignment horizontal="distributed" vertical="center"/>
    </xf>
    <xf numFmtId="177" fontId="0" fillId="0" borderId="6" xfId="24" applyNumberFormat="1" applyFont="1" applyBorder="1" applyAlignment="1">
      <alignment vertical="center"/>
    </xf>
    <xf numFmtId="0" fontId="0" fillId="0" borderId="0" xfId="24" applyFont="1" applyAlignment="1">
      <alignment horizontal="justify" vertical="center"/>
    </xf>
    <xf numFmtId="177" fontId="0" fillId="0" borderId="8" xfId="7" applyNumberFormat="1" applyFont="1" applyBorder="1" applyAlignment="1">
      <alignment vertical="center"/>
    </xf>
    <xf numFmtId="0" fontId="0" fillId="0" borderId="7" xfId="24" applyFont="1" applyBorder="1" applyAlignment="1">
      <alignment horizontal="right" vertical="center"/>
    </xf>
    <xf numFmtId="177" fontId="0" fillId="0" borderId="4" xfId="24" applyNumberFormat="1" applyFont="1" applyBorder="1" applyAlignment="1">
      <alignment vertical="center"/>
    </xf>
    <xf numFmtId="0" fontId="0" fillId="0" borderId="17" xfId="24" applyFont="1" applyBorder="1" applyAlignment="1">
      <alignment horizontal="center" vertical="center"/>
    </xf>
    <xf numFmtId="0" fontId="0" fillId="0" borderId="18" xfId="24" applyFont="1" applyBorder="1" applyAlignment="1">
      <alignment vertical="center"/>
    </xf>
    <xf numFmtId="0" fontId="0" fillId="0" borderId="19" xfId="24" applyFont="1" applyBorder="1" applyAlignment="1">
      <alignment horizontal="center" vertical="center"/>
    </xf>
    <xf numFmtId="0" fontId="0" fillId="0" borderId="20" xfId="24" applyFont="1" applyBorder="1" applyAlignment="1">
      <alignment vertical="center"/>
    </xf>
    <xf numFmtId="0" fontId="0" fillId="0" borderId="17" xfId="24" applyFont="1" applyBorder="1" applyAlignment="1">
      <alignment vertical="center"/>
    </xf>
    <xf numFmtId="177" fontId="0" fillId="0" borderId="21" xfId="24" applyNumberFormat="1" applyFont="1" applyBorder="1" applyAlignment="1">
      <alignment vertical="center"/>
    </xf>
    <xf numFmtId="177" fontId="0" fillId="0" borderId="22" xfId="24" applyNumberFormat="1" applyFont="1" applyBorder="1" applyAlignment="1">
      <alignment vertical="center"/>
    </xf>
    <xf numFmtId="177" fontId="0" fillId="0" borderId="23" xfId="24" applyNumberFormat="1" applyFont="1" applyBorder="1" applyAlignment="1">
      <alignment vertical="center"/>
    </xf>
    <xf numFmtId="0" fontId="0" fillId="0" borderId="24" xfId="24" applyFont="1" applyBorder="1" applyAlignment="1">
      <alignment vertical="center"/>
    </xf>
    <xf numFmtId="0" fontId="0" fillId="0" borderId="8" xfId="24" applyFont="1" applyBorder="1" applyAlignment="1">
      <alignment horizontal="center" vertical="center"/>
    </xf>
    <xf numFmtId="0" fontId="19" fillId="0" borderId="0" xfId="23" applyFont="1" applyAlignment="1">
      <alignment vertical="center"/>
    </xf>
    <xf numFmtId="0" fontId="19" fillId="0" borderId="0" xfId="21" applyFont="1" applyAlignment="1">
      <alignment vertical="center"/>
    </xf>
    <xf numFmtId="0" fontId="29" fillId="0" borderId="0" xfId="21" applyFont="1" applyAlignment="1">
      <alignment vertical="center"/>
    </xf>
    <xf numFmtId="0" fontId="13" fillId="0" borderId="0" xfId="21" applyFont="1" applyAlignment="1">
      <alignment vertical="center"/>
    </xf>
    <xf numFmtId="0" fontId="22" fillId="0" borderId="0" xfId="23" applyFont="1" applyAlignment="1">
      <alignment horizontal="justify" vertical="center"/>
    </xf>
    <xf numFmtId="0" fontId="19" fillId="0" borderId="0" xfId="20" applyFont="1" applyAlignment="1">
      <alignment vertical="center"/>
    </xf>
    <xf numFmtId="0" fontId="0" fillId="0" borderId="13" xfId="24" applyFont="1" applyBorder="1" applyAlignment="1">
      <alignment horizontal="center" vertical="center" shrinkToFit="1"/>
    </xf>
    <xf numFmtId="177" fontId="0" fillId="0" borderId="6" xfId="7" applyNumberFormat="1" applyFont="1" applyBorder="1" applyAlignment="1">
      <alignment vertical="center"/>
    </xf>
    <xf numFmtId="177" fontId="0" fillId="0" borderId="2" xfId="7" applyNumberFormat="1" applyFont="1" applyBorder="1" applyAlignment="1">
      <alignment vertical="center"/>
    </xf>
    <xf numFmtId="0" fontId="25" fillId="0" borderId="4" xfId="24" applyFont="1" applyBorder="1" applyAlignment="1">
      <alignment horizontal="center" vertical="center"/>
    </xf>
    <xf numFmtId="0" fontId="0" fillId="0" borderId="0" xfId="24" applyFont="1" applyAlignment="1">
      <alignment horizontal="centerContinuous" vertical="center"/>
    </xf>
    <xf numFmtId="0" fontId="0" fillId="0" borderId="9" xfId="24" applyFont="1" applyBorder="1" applyAlignment="1">
      <alignment horizontal="centerContinuous" vertical="center"/>
    </xf>
    <xf numFmtId="0" fontId="0" fillId="0" borderId="4" xfId="24" applyFont="1" applyBorder="1" applyAlignment="1">
      <alignment horizontal="centerContinuous" vertical="center"/>
    </xf>
    <xf numFmtId="0" fontId="0" fillId="0" borderId="10" xfId="24" applyFont="1" applyBorder="1" applyAlignment="1">
      <alignment horizontal="centerContinuous" vertical="center"/>
    </xf>
    <xf numFmtId="0" fontId="0" fillId="0" borderId="8" xfId="24" applyFont="1" applyBorder="1" applyAlignment="1">
      <alignment horizontal="centerContinuous" vertical="center"/>
    </xf>
    <xf numFmtId="0" fontId="0" fillId="0" borderId="10" xfId="24" applyFont="1" applyBorder="1" applyAlignment="1">
      <alignment vertical="center"/>
    </xf>
    <xf numFmtId="0" fontId="5" fillId="0" borderId="0" xfId="16" applyAlignment="1">
      <alignment vertical="center"/>
    </xf>
    <xf numFmtId="0" fontId="16" fillId="0" borderId="0" xfId="16" applyFont="1" applyAlignment="1">
      <alignment vertical="center"/>
    </xf>
    <xf numFmtId="0" fontId="16" fillId="0" borderId="0" xfId="16" applyFont="1" applyAlignment="1">
      <alignment horizontal="left" vertical="center"/>
    </xf>
    <xf numFmtId="49" fontId="16" fillId="0" borderId="0" xfId="16" applyNumberFormat="1" applyFont="1" applyAlignment="1">
      <alignment horizontal="center" vertical="center"/>
    </xf>
    <xf numFmtId="0" fontId="14" fillId="0" borderId="0" xfId="16" applyFont="1" applyAlignment="1">
      <alignment horizontal="left" vertical="center"/>
    </xf>
    <xf numFmtId="0" fontId="24" fillId="0" borderId="0" xfId="16" applyFont="1" applyAlignment="1">
      <alignment horizontal="center" vertical="center" shrinkToFit="1"/>
    </xf>
    <xf numFmtId="49" fontId="5" fillId="0" borderId="0" xfId="16" applyNumberFormat="1" applyAlignment="1">
      <alignment vertical="center"/>
    </xf>
    <xf numFmtId="0" fontId="16" fillId="0" borderId="0" xfId="16" applyFont="1" applyAlignment="1">
      <alignment horizontal="center" vertical="center"/>
    </xf>
    <xf numFmtId="0" fontId="22" fillId="0" borderId="0" xfId="17" applyFont="1" applyAlignment="1">
      <alignment horizontal="justify" vertical="center"/>
    </xf>
    <xf numFmtId="0" fontId="22" fillId="0" borderId="0" xfId="17" applyFont="1" applyAlignment="1">
      <alignment horizontal="justify" vertical="center" wrapText="1"/>
    </xf>
    <xf numFmtId="0" fontId="22" fillId="0" borderId="0" xfId="18" applyFont="1" applyAlignment="1">
      <alignment horizontal="right" vertical="center"/>
    </xf>
    <xf numFmtId="0" fontId="22" fillId="0" borderId="0" xfId="18" applyFont="1" applyAlignment="1">
      <alignment horizontal="justify" vertical="center"/>
    </xf>
    <xf numFmtId="38" fontId="19" fillId="0" borderId="0" xfId="7" applyFont="1" applyAlignment="1">
      <alignment vertical="center"/>
    </xf>
    <xf numFmtId="0" fontId="19" fillId="0" borderId="0" xfId="20" applyFont="1" applyAlignment="1">
      <alignment horizontal="center" vertical="center"/>
    </xf>
    <xf numFmtId="38" fontId="19" fillId="0" borderId="9" xfId="7" applyFont="1" applyBorder="1" applyAlignment="1">
      <alignment vertical="center"/>
    </xf>
    <xf numFmtId="49" fontId="19" fillId="0" borderId="0" xfId="0" applyNumberFormat="1" applyFont="1" applyAlignment="1">
      <alignment vertical="center"/>
    </xf>
    <xf numFmtId="0" fontId="19" fillId="0" borderId="0" xfId="0" applyFont="1" applyAlignment="1">
      <alignment horizontal="center" vertical="center"/>
    </xf>
    <xf numFmtId="38" fontId="19" fillId="0" borderId="0" xfId="7" applyFont="1" applyAlignment="1">
      <alignment horizontal="right"/>
    </xf>
    <xf numFmtId="179" fontId="19" fillId="0" borderId="0" xfId="0" applyNumberFormat="1" applyFont="1" applyAlignment="1">
      <alignment horizontal="center" vertical="center"/>
    </xf>
    <xf numFmtId="38" fontId="19" fillId="0" borderId="0" xfId="7" applyFont="1" applyAlignment="1">
      <alignment horizontal="center" vertical="center"/>
    </xf>
    <xf numFmtId="0" fontId="30" fillId="0" borderId="11" xfId="0" applyFont="1" applyBorder="1" applyAlignment="1">
      <alignment vertical="center"/>
    </xf>
    <xf numFmtId="0" fontId="19" fillId="0" borderId="25"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0" xfId="7" applyNumberFormat="1" applyFont="1" applyBorder="1" applyAlignment="1">
      <alignment horizontal="center" vertical="center"/>
    </xf>
    <xf numFmtId="56" fontId="19" fillId="0" borderId="10" xfId="7" applyNumberFormat="1" applyFont="1" applyBorder="1" applyAlignment="1">
      <alignment horizontal="center"/>
    </xf>
    <xf numFmtId="0" fontId="19" fillId="0" borderId="10" xfId="0" applyFont="1" applyBorder="1" applyAlignment="1">
      <alignment horizontal="center"/>
    </xf>
    <xf numFmtId="38" fontId="19" fillId="0" borderId="26" xfId="7" applyFont="1" applyBorder="1" applyAlignment="1">
      <alignment horizontal="right"/>
    </xf>
    <xf numFmtId="38" fontId="19" fillId="0" borderId="27" xfId="7" applyFont="1" applyBorder="1" applyAlignment="1">
      <alignment horizontal="right"/>
    </xf>
    <xf numFmtId="38" fontId="19" fillId="0" borderId="10" xfId="7" applyFont="1" applyBorder="1" applyAlignment="1">
      <alignment horizontal="right"/>
    </xf>
    <xf numFmtId="38" fontId="19" fillId="0" borderId="28" xfId="7" applyFont="1" applyBorder="1" applyAlignment="1">
      <alignment horizontal="right"/>
    </xf>
    <xf numFmtId="38" fontId="19" fillId="0" borderId="10" xfId="7" applyFont="1" applyBorder="1" applyAlignment="1">
      <alignment vertical="center"/>
    </xf>
    <xf numFmtId="0" fontId="19" fillId="0" borderId="9" xfId="7" applyNumberFormat="1" applyFont="1" applyBorder="1" applyAlignment="1">
      <alignment horizontal="center" vertical="center"/>
    </xf>
    <xf numFmtId="0" fontId="19" fillId="0" borderId="9" xfId="7" applyNumberFormat="1" applyFont="1" applyBorder="1" applyAlignment="1">
      <alignment horizontal="center"/>
    </xf>
    <xf numFmtId="0" fontId="19" fillId="0" borderId="9" xfId="0" applyFont="1" applyBorder="1" applyAlignment="1">
      <alignment horizontal="center"/>
    </xf>
    <xf numFmtId="38" fontId="19" fillId="0" borderId="29" xfId="7" applyFont="1" applyBorder="1" applyAlignment="1">
      <alignment horizontal="right"/>
    </xf>
    <xf numFmtId="38" fontId="19" fillId="0" borderId="25" xfId="7" applyFont="1" applyBorder="1" applyAlignment="1">
      <alignment horizontal="right"/>
    </xf>
    <xf numFmtId="38" fontId="19" fillId="0" borderId="9" xfId="7" applyFont="1" applyBorder="1" applyAlignment="1">
      <alignment horizontal="right"/>
    </xf>
    <xf numFmtId="38" fontId="25" fillId="0" borderId="30" xfId="7" applyFont="1" applyBorder="1" applyAlignment="1">
      <alignment horizontal="right"/>
    </xf>
    <xf numFmtId="38" fontId="19" fillId="0" borderId="9" xfId="7" applyFont="1" applyBorder="1" applyAlignment="1">
      <alignment horizontal="right" wrapText="1"/>
    </xf>
    <xf numFmtId="38" fontId="19" fillId="0" borderId="31" xfId="7" applyFont="1" applyBorder="1" applyAlignment="1">
      <alignment horizontal="right"/>
    </xf>
    <xf numFmtId="38" fontId="25" fillId="0" borderId="32" xfId="7" applyFont="1" applyBorder="1" applyAlignment="1">
      <alignment horizontal="right"/>
    </xf>
    <xf numFmtId="38" fontId="19" fillId="0" borderId="9" xfId="7" applyFont="1" applyFill="1" applyBorder="1" applyAlignment="1">
      <alignment horizontal="right"/>
    </xf>
    <xf numFmtId="38" fontId="25" fillId="0" borderId="30" xfId="7" applyFont="1" applyFill="1" applyBorder="1" applyAlignment="1">
      <alignment horizontal="right"/>
    </xf>
    <xf numFmtId="38" fontId="19" fillId="0" borderId="30" xfId="7" applyFont="1" applyBorder="1" applyAlignment="1">
      <alignment horizontal="right"/>
    </xf>
    <xf numFmtId="38" fontId="19" fillId="0" borderId="4" xfId="7" applyFont="1" applyBorder="1" applyAlignment="1">
      <alignment horizontal="right"/>
    </xf>
    <xf numFmtId="38" fontId="25" fillId="0" borderId="9" xfId="7" applyFont="1" applyBorder="1" applyAlignment="1">
      <alignment horizontal="right"/>
    </xf>
    <xf numFmtId="38" fontId="19" fillId="0" borderId="9" xfId="0" applyNumberFormat="1" applyFont="1" applyBorder="1" applyAlignment="1">
      <alignment vertical="center"/>
    </xf>
    <xf numFmtId="38" fontId="19" fillId="0" borderId="2" xfId="7" applyFont="1" applyBorder="1" applyAlignment="1">
      <alignment horizontal="right"/>
    </xf>
    <xf numFmtId="0" fontId="5" fillId="0" borderId="5" xfId="24" applyBorder="1" applyAlignment="1">
      <alignment horizontal="center" vertical="center"/>
    </xf>
    <xf numFmtId="0" fontId="5" fillId="0" borderId="8" xfId="24" applyBorder="1" applyAlignment="1">
      <alignment horizontal="distributed" vertical="center"/>
    </xf>
    <xf numFmtId="177" fontId="5" fillId="0" borderId="8" xfId="24" applyNumberFormat="1" applyBorder="1" applyAlignment="1">
      <alignment vertical="center"/>
    </xf>
    <xf numFmtId="0" fontId="5" fillId="0" borderId="8" xfId="24" applyBorder="1" applyAlignment="1">
      <alignment vertical="center"/>
    </xf>
    <xf numFmtId="0" fontId="22" fillId="0" borderId="0" xfId="17" applyFont="1">
      <alignment vertical="center"/>
    </xf>
    <xf numFmtId="0" fontId="5" fillId="0" borderId="0" xfId="16" applyAlignment="1">
      <alignment horizontal="center" vertical="center"/>
    </xf>
    <xf numFmtId="177" fontId="5" fillId="0" borderId="0" xfId="16" applyNumberFormat="1" applyAlignment="1">
      <alignment horizontal="center" vertical="center"/>
    </xf>
    <xf numFmtId="0" fontId="5" fillId="0" borderId="11" xfId="16" applyBorder="1" applyAlignment="1">
      <alignment horizontal="center" vertical="center"/>
    </xf>
    <xf numFmtId="0" fontId="17" fillId="0" borderId="0" xfId="0" applyFont="1" applyAlignment="1">
      <alignment horizontal="right" vertical="center"/>
    </xf>
    <xf numFmtId="0" fontId="33" fillId="0" borderId="0" xfId="19" applyFont="1">
      <alignment vertical="center"/>
    </xf>
    <xf numFmtId="0" fontId="11" fillId="2" borderId="0" xfId="0" applyFont="1" applyFill="1" applyAlignment="1">
      <alignment horizontal="left" vertical="center" wrapText="1"/>
    </xf>
    <xf numFmtId="0" fontId="11" fillId="2" borderId="0" xfId="0" applyFont="1" applyFill="1" applyAlignment="1">
      <alignment horizontal="center" vertical="center" wrapText="1"/>
    </xf>
    <xf numFmtId="0" fontId="11" fillId="0" borderId="0" xfId="0" applyFont="1" applyAlignment="1">
      <alignment horizontal="center" vertical="center"/>
    </xf>
    <xf numFmtId="0" fontId="11" fillId="0" borderId="0" xfId="0" applyFont="1" applyAlignment="1">
      <alignment horizontal="left" vertical="center"/>
    </xf>
    <xf numFmtId="0" fontId="11" fillId="0" borderId="0" xfId="0" applyFont="1" applyAlignment="1">
      <alignment horizontal="center" vertical="top"/>
    </xf>
    <xf numFmtId="0" fontId="5" fillId="0" borderId="0" xfId="17">
      <alignment vertical="center"/>
    </xf>
    <xf numFmtId="0" fontId="22" fillId="0" borderId="8" xfId="17" applyFont="1" applyBorder="1" applyAlignment="1">
      <alignment horizontal="justify" vertical="center" wrapText="1"/>
    </xf>
    <xf numFmtId="0" fontId="5" fillId="0" borderId="0" xfId="18">
      <alignment vertical="center"/>
    </xf>
    <xf numFmtId="0" fontId="22" fillId="0" borderId="8" xfId="18" applyFont="1" applyBorder="1" applyAlignment="1">
      <alignment horizontal="justify" vertical="center" wrapText="1"/>
    </xf>
    <xf numFmtId="0" fontId="12" fillId="2" borderId="9" xfId="0" applyFont="1" applyFill="1" applyBorder="1" applyAlignment="1">
      <alignment horizontal="center" vertical="center" wrapText="1"/>
    </xf>
    <xf numFmtId="0" fontId="29" fillId="2" borderId="0" xfId="0" applyFont="1" applyFill="1" applyAlignment="1">
      <alignment horizontal="center" vertical="center"/>
    </xf>
    <xf numFmtId="0" fontId="12" fillId="2" borderId="0" xfId="0" applyFont="1" applyFill="1" applyAlignment="1">
      <alignment horizontal="center" vertical="center" wrapText="1"/>
    </xf>
    <xf numFmtId="0" fontId="0" fillId="0" borderId="0" xfId="27" applyFont="1">
      <alignment vertical="center"/>
    </xf>
    <xf numFmtId="0" fontId="5" fillId="0" borderId="0" xfId="27">
      <alignment vertical="center"/>
    </xf>
    <xf numFmtId="0" fontId="0" fillId="0" borderId="0" xfId="27" applyFont="1" applyAlignment="1">
      <alignment horizontal="centerContinuous" vertical="center"/>
    </xf>
    <xf numFmtId="0" fontId="0" fillId="0" borderId="7" xfId="27" applyFont="1" applyBorder="1">
      <alignment vertical="center"/>
    </xf>
    <xf numFmtId="0" fontId="0" fillId="0" borderId="11" xfId="27" applyFont="1" applyBorder="1">
      <alignment vertical="center"/>
    </xf>
    <xf numFmtId="0" fontId="0" fillId="0" borderId="2" xfId="27" applyFont="1" applyBorder="1" applyAlignment="1">
      <alignment horizontal="center" vertical="center"/>
    </xf>
    <xf numFmtId="0" fontId="0" fillId="0" borderId="4" xfId="27" applyFont="1" applyBorder="1" applyAlignment="1">
      <alignment horizontal="center" vertical="center"/>
    </xf>
    <xf numFmtId="0" fontId="0" fillId="0" borderId="5" xfId="27" applyFont="1" applyBorder="1">
      <alignment vertical="center"/>
    </xf>
    <xf numFmtId="0" fontId="0" fillId="0" borderId="11" xfId="27" applyFont="1" applyBorder="1" applyAlignment="1">
      <alignment horizontal="center" vertical="center"/>
    </xf>
    <xf numFmtId="0" fontId="0" fillId="0" borderId="8" xfId="27" applyFont="1" applyBorder="1">
      <alignment vertical="center"/>
    </xf>
    <xf numFmtId="177" fontId="0" fillId="0" borderId="8" xfId="27" applyNumberFormat="1" applyFont="1" applyBorder="1">
      <alignment vertical="center"/>
    </xf>
    <xf numFmtId="0" fontId="0" fillId="0" borderId="0" xfId="27" applyFont="1" applyAlignment="1">
      <alignment horizontal="center" vertical="center"/>
    </xf>
    <xf numFmtId="0" fontId="11" fillId="2" borderId="7" xfId="0" applyFont="1" applyFill="1" applyBorder="1" applyAlignment="1">
      <alignment horizontal="left" vertical="center" wrapText="1"/>
    </xf>
    <xf numFmtId="0" fontId="20" fillId="2" borderId="6" xfId="0" applyFont="1" applyFill="1" applyBorder="1" applyAlignment="1">
      <alignment horizontal="left" vertical="center" wrapText="1"/>
    </xf>
    <xf numFmtId="0" fontId="12" fillId="2" borderId="0" xfId="0" applyFont="1" applyFill="1" applyAlignment="1">
      <alignment horizontal="left" vertical="center" wrapText="1"/>
    </xf>
    <xf numFmtId="0" fontId="8" fillId="2" borderId="7" xfId="5" applyFill="1" applyBorder="1" applyAlignment="1">
      <alignment horizontal="left" vertical="center"/>
    </xf>
    <xf numFmtId="0" fontId="20" fillId="2" borderId="6" xfId="0" applyFont="1" applyFill="1" applyBorder="1" applyAlignment="1">
      <alignment vertical="center" wrapText="1"/>
    </xf>
    <xf numFmtId="0" fontId="8" fillId="2" borderId="5" xfId="5" applyFill="1" applyBorder="1" applyAlignment="1">
      <alignment horizontal="left" vertical="center"/>
    </xf>
    <xf numFmtId="0" fontId="20" fillId="2" borderId="8" xfId="0" applyFont="1" applyFill="1" applyBorder="1" applyAlignment="1">
      <alignment vertical="center" wrapText="1"/>
    </xf>
    <xf numFmtId="0" fontId="12" fillId="2" borderId="33" xfId="0" applyFont="1" applyFill="1" applyBorder="1" applyAlignment="1">
      <alignment horizontal="left" vertical="center"/>
    </xf>
    <xf numFmtId="0" fontId="20" fillId="2" borderId="13" xfId="0" applyFont="1" applyFill="1" applyBorder="1" applyAlignment="1">
      <alignment vertical="center" wrapText="1"/>
    </xf>
    <xf numFmtId="0" fontId="24" fillId="0" borderId="0" xfId="23" applyFont="1" applyAlignment="1">
      <alignment horizontal="left" vertical="center"/>
    </xf>
    <xf numFmtId="0" fontId="0" fillId="0" borderId="11" xfId="0" applyBorder="1" applyAlignment="1">
      <alignment horizontal="left" vertical="center"/>
    </xf>
    <xf numFmtId="0" fontId="12" fillId="2" borderId="0" xfId="0" applyFont="1" applyFill="1" applyAlignment="1">
      <alignment horizontal="left" vertical="center"/>
    </xf>
    <xf numFmtId="38" fontId="15" fillId="0" borderId="0" xfId="7" applyFont="1" applyAlignment="1">
      <alignment horizontal="centerContinuous" vertical="center"/>
    </xf>
    <xf numFmtId="0" fontId="0" fillId="0" borderId="34" xfId="0" applyBorder="1" applyAlignment="1">
      <alignment horizontal="centerContinuous" vertical="center"/>
    </xf>
    <xf numFmtId="0" fontId="0" fillId="0" borderId="2" xfId="0" applyBorder="1" applyAlignment="1">
      <alignment horizontal="centerContinuous" vertical="center"/>
    </xf>
    <xf numFmtId="0" fontId="19" fillId="0" borderId="4"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6" xfId="0" applyFont="1" applyBorder="1" applyAlignment="1">
      <alignment horizontal="center" vertical="center" wrapText="1"/>
    </xf>
    <xf numFmtId="38" fontId="7" fillId="0" borderId="37" xfId="7" applyFont="1" applyFill="1" applyBorder="1" applyAlignment="1">
      <alignment horizontal="center" vertical="center" wrapText="1"/>
    </xf>
    <xf numFmtId="38" fontId="7" fillId="0" borderId="36" xfId="7" applyFont="1" applyFill="1" applyBorder="1" applyAlignment="1">
      <alignment horizontal="center" vertical="center" wrapText="1"/>
    </xf>
    <xf numFmtId="38" fontId="19" fillId="0" borderId="8" xfId="7" applyFont="1" applyBorder="1" applyAlignment="1">
      <alignment horizontal="right"/>
    </xf>
    <xf numFmtId="56" fontId="19" fillId="0" borderId="9" xfId="7" applyNumberFormat="1" applyFont="1" applyBorder="1" applyAlignment="1">
      <alignment horizontal="center"/>
    </xf>
    <xf numFmtId="38" fontId="19" fillId="0" borderId="6" xfId="7" applyFont="1" applyBorder="1" applyAlignment="1">
      <alignment horizontal="right"/>
    </xf>
    <xf numFmtId="0" fontId="12" fillId="0" borderId="9" xfId="0" applyFont="1" applyBorder="1" applyAlignment="1">
      <alignment horizontal="center"/>
    </xf>
    <xf numFmtId="0" fontId="20" fillId="0" borderId="36" xfId="0" applyFont="1" applyBorder="1" applyAlignment="1">
      <alignment horizontal="center" vertical="center" wrapText="1"/>
    </xf>
    <xf numFmtId="177" fontId="19" fillId="0" borderId="26" xfId="7" applyNumberFormat="1" applyFont="1" applyBorder="1" applyAlignment="1">
      <alignment horizontal="right"/>
    </xf>
    <xf numFmtId="177" fontId="19" fillId="0" borderId="27" xfId="7" applyNumberFormat="1" applyFont="1" applyBorder="1" applyAlignment="1">
      <alignment horizontal="right"/>
    </xf>
    <xf numFmtId="177" fontId="19" fillId="0" borderId="8" xfId="7" applyNumberFormat="1" applyFont="1" applyBorder="1" applyAlignment="1">
      <alignment horizontal="right"/>
    </xf>
    <xf numFmtId="177" fontId="19" fillId="0" borderId="28" xfId="7" applyNumberFormat="1" applyFont="1" applyBorder="1" applyAlignment="1">
      <alignment horizontal="right"/>
    </xf>
    <xf numFmtId="177" fontId="19" fillId="0" borderId="29" xfId="7" applyNumberFormat="1" applyFont="1" applyBorder="1" applyAlignment="1">
      <alignment horizontal="right"/>
    </xf>
    <xf numFmtId="177" fontId="19" fillId="0" borderId="25" xfId="7" applyNumberFormat="1" applyFont="1" applyBorder="1" applyAlignment="1">
      <alignment horizontal="right"/>
    </xf>
    <xf numFmtId="177" fontId="19" fillId="0" borderId="4" xfId="7" applyNumberFormat="1" applyFont="1" applyBorder="1" applyAlignment="1">
      <alignment horizontal="right"/>
    </xf>
    <xf numFmtId="177" fontId="19" fillId="0" borderId="9" xfId="7" applyNumberFormat="1" applyFont="1" applyBorder="1" applyAlignment="1">
      <alignment horizontal="right"/>
    </xf>
    <xf numFmtId="177" fontId="25" fillId="0" borderId="30" xfId="7" applyNumberFormat="1" applyFont="1" applyBorder="1" applyAlignment="1">
      <alignment horizontal="right"/>
    </xf>
    <xf numFmtId="177" fontId="19" fillId="0" borderId="6" xfId="7" applyNumberFormat="1" applyFont="1" applyBorder="1" applyAlignment="1">
      <alignment horizontal="right"/>
    </xf>
    <xf numFmtId="177" fontId="25" fillId="0" borderId="32" xfId="7" applyNumberFormat="1" applyFont="1" applyBorder="1" applyAlignment="1">
      <alignment horizontal="right"/>
    </xf>
    <xf numFmtId="177" fontId="19" fillId="0" borderId="9" xfId="7" applyNumberFormat="1" applyFont="1" applyFill="1" applyBorder="1" applyAlignment="1">
      <alignment horizontal="right"/>
    </xf>
    <xf numFmtId="177" fontId="25" fillId="0" borderId="30" xfId="7" applyNumberFormat="1" applyFont="1" applyFill="1" applyBorder="1" applyAlignment="1">
      <alignment horizontal="right"/>
    </xf>
    <xf numFmtId="177" fontId="19" fillId="0" borderId="30" xfId="7" applyNumberFormat="1" applyFont="1" applyBorder="1" applyAlignment="1">
      <alignment horizontal="right"/>
    </xf>
    <xf numFmtId="177" fontId="19" fillId="0" borderId="2" xfId="7" applyNumberFormat="1" applyFont="1" applyBorder="1" applyAlignment="1">
      <alignment horizontal="right"/>
    </xf>
    <xf numFmtId="0" fontId="0" fillId="0" borderId="0" xfId="25" applyFont="1" applyAlignment="1">
      <alignment vertical="center"/>
    </xf>
    <xf numFmtId="0" fontId="5" fillId="0" borderId="0" xfId="25" applyAlignment="1">
      <alignment vertical="center"/>
    </xf>
    <xf numFmtId="0" fontId="0" fillId="0" borderId="0" xfId="25" applyFont="1" applyAlignment="1">
      <alignment horizontal="centerContinuous" vertical="center"/>
    </xf>
    <xf numFmtId="0" fontId="0" fillId="0" borderId="9" xfId="25" applyFont="1" applyBorder="1" applyAlignment="1">
      <alignment horizontal="centerContinuous" vertical="center"/>
    </xf>
    <xf numFmtId="0" fontId="0" fillId="0" borderId="4" xfId="25" applyFont="1" applyBorder="1" applyAlignment="1">
      <alignment horizontal="centerContinuous" vertical="center"/>
    </xf>
    <xf numFmtId="0" fontId="0" fillId="0" borderId="10" xfId="25" applyFont="1" applyBorder="1" applyAlignment="1">
      <alignment horizontal="centerContinuous" vertical="center"/>
    </xf>
    <xf numFmtId="0" fontId="0" fillId="0" borderId="8" xfId="25" applyFont="1" applyBorder="1" applyAlignment="1">
      <alignment horizontal="centerContinuous" vertical="center"/>
    </xf>
    <xf numFmtId="177" fontId="0" fillId="0" borderId="8" xfId="9" applyNumberFormat="1" applyFont="1" applyBorder="1" applyAlignment="1">
      <alignment vertical="center"/>
    </xf>
    <xf numFmtId="56" fontId="0" fillId="0" borderId="10" xfId="25" applyNumberFormat="1" applyFont="1" applyBorder="1" applyAlignment="1">
      <alignment vertical="center"/>
    </xf>
    <xf numFmtId="0" fontId="0" fillId="0" borderId="8" xfId="25" applyFont="1" applyBorder="1" applyAlignment="1">
      <alignment vertical="center"/>
    </xf>
    <xf numFmtId="177" fontId="0" fillId="0" borderId="8" xfId="25" applyNumberFormat="1" applyFont="1" applyBorder="1" applyAlignment="1">
      <alignment vertical="center"/>
    </xf>
    <xf numFmtId="0" fontId="19" fillId="0" borderId="8" xfId="25" applyFont="1" applyBorder="1" applyAlignment="1">
      <alignment vertical="center"/>
    </xf>
    <xf numFmtId="0" fontId="5" fillId="0" borderId="4" xfId="24" applyBorder="1" applyAlignment="1">
      <alignment horizontal="center" vertical="center" shrinkToFit="1"/>
    </xf>
    <xf numFmtId="0" fontId="0" fillId="0" borderId="5" xfId="24" applyFont="1" applyBorder="1" applyAlignment="1">
      <alignment horizontal="distributed" vertical="center"/>
    </xf>
    <xf numFmtId="0" fontId="0" fillId="0" borderId="39" xfId="24" applyFont="1" applyBorder="1" applyAlignment="1">
      <alignment horizontal="distributed" vertical="center"/>
    </xf>
    <xf numFmtId="0" fontId="0" fillId="0" borderId="3" xfId="24" applyFont="1" applyBorder="1" applyAlignment="1">
      <alignment horizontal="distributed" vertical="center"/>
    </xf>
    <xf numFmtId="0" fontId="0" fillId="0" borderId="0" xfId="24" applyFont="1" applyAlignment="1">
      <alignment horizontal="distributed" vertical="center"/>
    </xf>
    <xf numFmtId="0" fontId="5" fillId="0" borderId="0" xfId="24" applyAlignment="1">
      <alignment horizontal="right" vertical="center" shrinkToFit="1"/>
    </xf>
    <xf numFmtId="0" fontId="13" fillId="0" borderId="0" xfId="0" applyFont="1" applyAlignment="1">
      <alignment vertical="center"/>
    </xf>
    <xf numFmtId="0" fontId="11" fillId="0" borderId="0" xfId="0" applyFont="1"/>
    <xf numFmtId="0" fontId="25" fillId="0" borderId="0" xfId="24" applyFont="1" applyAlignment="1">
      <alignment horizontal="right" vertical="center"/>
    </xf>
    <xf numFmtId="0" fontId="19" fillId="0" borderId="0" xfId="24" applyFont="1" applyAlignment="1">
      <alignment vertical="center" shrinkToFit="1"/>
    </xf>
    <xf numFmtId="0" fontId="25" fillId="0" borderId="41" xfId="24" applyFont="1" applyBorder="1" applyAlignment="1">
      <alignment horizontal="center" vertical="center" shrinkToFit="1"/>
    </xf>
    <xf numFmtId="0" fontId="19" fillId="0" borderId="0" xfId="15" applyFont="1" applyAlignment="1">
      <alignment vertical="center" shrinkToFit="1"/>
    </xf>
    <xf numFmtId="0" fontId="25" fillId="0" borderId="10" xfId="24" applyFont="1" applyBorder="1" applyAlignment="1">
      <alignment horizontal="center" vertical="center" shrinkToFit="1"/>
    </xf>
    <xf numFmtId="0" fontId="25" fillId="0" borderId="42" xfId="24" applyFont="1" applyBorder="1" applyAlignment="1">
      <alignment horizontal="center" vertical="center" wrapText="1"/>
    </xf>
    <xf numFmtId="0" fontId="0" fillId="0" borderId="43" xfId="24" applyFont="1" applyBorder="1" applyAlignment="1">
      <alignment horizontal="center" vertical="center"/>
    </xf>
    <xf numFmtId="0" fontId="4" fillId="0" borderId="44" xfId="24" applyFont="1" applyBorder="1" applyAlignment="1">
      <alignment horizontal="center" vertical="center" wrapText="1"/>
    </xf>
    <xf numFmtId="177" fontId="0" fillId="0" borderId="9" xfId="7" applyNumberFormat="1" applyFont="1" applyBorder="1" applyAlignment="1">
      <alignment horizontal="right" vertical="center" wrapText="1"/>
    </xf>
    <xf numFmtId="56" fontId="0" fillId="0" borderId="8" xfId="25" applyNumberFormat="1" applyFont="1" applyBorder="1" applyAlignment="1">
      <alignment vertical="center"/>
    </xf>
    <xf numFmtId="0" fontId="0" fillId="0" borderId="4" xfId="25" applyFont="1" applyBorder="1" applyAlignment="1">
      <alignment horizontal="center" vertical="center"/>
    </xf>
    <xf numFmtId="0" fontId="12" fillId="2" borderId="11" xfId="0" applyFont="1" applyFill="1" applyBorder="1" applyAlignment="1">
      <alignment horizontal="left" vertical="center" wrapText="1"/>
    </xf>
    <xf numFmtId="0" fontId="29" fillId="2" borderId="33" xfId="0" applyFont="1" applyFill="1" applyBorder="1" applyAlignment="1">
      <alignment horizontal="center" vertical="center"/>
    </xf>
    <xf numFmtId="0" fontId="29" fillId="2" borderId="13" xfId="0" applyFont="1" applyFill="1" applyBorder="1" applyAlignment="1">
      <alignment horizontal="center" vertical="center"/>
    </xf>
    <xf numFmtId="0" fontId="20" fillId="2" borderId="0" xfId="0" applyFont="1" applyFill="1" applyAlignment="1">
      <alignment vertical="center" wrapText="1"/>
    </xf>
    <xf numFmtId="0" fontId="12" fillId="2" borderId="11" xfId="0" applyFont="1" applyFill="1" applyBorder="1" applyAlignment="1">
      <alignment horizontal="center" vertical="center" wrapText="1"/>
    </xf>
    <xf numFmtId="0" fontId="20" fillId="2" borderId="8" xfId="0" applyFont="1" applyFill="1" applyBorder="1" applyAlignment="1">
      <alignment horizontal="center" vertical="center" wrapText="1"/>
    </xf>
    <xf numFmtId="0" fontId="8" fillId="2" borderId="0" xfId="5" applyFill="1" applyBorder="1" applyAlignment="1">
      <alignment horizontal="left" vertical="center"/>
    </xf>
    <xf numFmtId="0" fontId="20" fillId="2" borderId="0" xfId="0" applyFont="1" applyFill="1" applyAlignment="1">
      <alignment horizontal="center" vertical="center" wrapText="1"/>
    </xf>
    <xf numFmtId="0" fontId="11" fillId="2" borderId="9" xfId="0" applyFont="1" applyFill="1" applyBorder="1" applyAlignment="1">
      <alignment horizontal="left" vertical="center" wrapText="1"/>
    </xf>
    <xf numFmtId="0" fontId="19" fillId="0" borderId="0" xfId="24" applyFont="1" applyAlignment="1">
      <alignment vertical="center"/>
    </xf>
    <xf numFmtId="0" fontId="8" fillId="0" borderId="7" xfId="5" applyFill="1" applyBorder="1" applyAlignment="1">
      <alignment horizontal="left" vertical="center"/>
    </xf>
    <xf numFmtId="0" fontId="12" fillId="0" borderId="9" xfId="11" applyFont="1" applyBorder="1" applyAlignment="1">
      <alignment horizontal="center" vertical="center" wrapText="1"/>
    </xf>
    <xf numFmtId="0" fontId="19" fillId="0" borderId="0" xfId="24" applyFont="1" applyAlignment="1">
      <alignment horizontal="right" vertical="center"/>
    </xf>
    <xf numFmtId="177" fontId="0" fillId="0" borderId="47" xfId="9" applyNumberFormat="1" applyFont="1" applyBorder="1" applyAlignment="1">
      <alignment vertical="center"/>
    </xf>
    <xf numFmtId="177" fontId="0" fillId="0" borderId="48" xfId="9" applyNumberFormat="1" applyFont="1" applyBorder="1" applyAlignment="1">
      <alignment vertical="center"/>
    </xf>
    <xf numFmtId="177" fontId="0" fillId="0" borderId="36" xfId="9" applyNumberFormat="1" applyFont="1" applyBorder="1" applyAlignment="1">
      <alignment vertical="center"/>
    </xf>
    <xf numFmtId="177" fontId="0" fillId="0" borderId="49" xfId="9" applyNumberFormat="1" applyFont="1" applyBorder="1" applyAlignment="1">
      <alignment vertical="center"/>
    </xf>
    <xf numFmtId="177" fontId="0" fillId="0" borderId="50" xfId="9" applyNumberFormat="1" applyFont="1" applyBorder="1" applyAlignment="1">
      <alignment vertical="center"/>
    </xf>
    <xf numFmtId="177" fontId="0" fillId="0" borderId="4" xfId="9" applyNumberFormat="1" applyFont="1" applyBorder="1" applyAlignment="1">
      <alignment vertical="center"/>
    </xf>
    <xf numFmtId="177" fontId="0" fillId="0" borderId="9" xfId="9" applyNumberFormat="1" applyFont="1" applyBorder="1" applyAlignment="1">
      <alignment vertical="center"/>
    </xf>
    <xf numFmtId="177" fontId="0" fillId="0" borderId="37" xfId="9" applyNumberFormat="1" applyFont="1" applyBorder="1" applyAlignment="1">
      <alignment vertical="center"/>
    </xf>
    <xf numFmtId="177" fontId="0" fillId="0" borderId="0" xfId="9" applyNumberFormat="1" applyFont="1" applyBorder="1" applyAlignment="1">
      <alignment vertical="center"/>
    </xf>
    <xf numFmtId="0" fontId="44" fillId="2" borderId="9" xfId="0" applyFont="1" applyFill="1" applyBorder="1" applyAlignment="1">
      <alignment horizontal="left" vertical="center" wrapText="1"/>
    </xf>
    <xf numFmtId="0" fontId="11" fillId="0" borderId="0" xfId="0" applyFont="1" applyAlignment="1">
      <alignment vertical="top"/>
    </xf>
    <xf numFmtId="0" fontId="44" fillId="2" borderId="9" xfId="0" applyFont="1" applyFill="1" applyBorder="1" applyAlignment="1">
      <alignment vertical="center" wrapText="1"/>
    </xf>
    <xf numFmtId="0" fontId="44" fillId="2" borderId="0" xfId="0" applyFont="1" applyFill="1" applyAlignment="1">
      <alignment horizontal="left" vertical="center" wrapText="1"/>
    </xf>
    <xf numFmtId="0" fontId="44" fillId="2" borderId="6" xfId="0" applyFont="1" applyFill="1" applyBorder="1" applyAlignment="1">
      <alignment vertical="center" wrapText="1"/>
    </xf>
    <xf numFmtId="0" fontId="44" fillId="2" borderId="13" xfId="0" applyFont="1" applyFill="1" applyBorder="1" applyAlignment="1">
      <alignment vertical="center" wrapText="1"/>
    </xf>
    <xf numFmtId="0" fontId="45" fillId="2" borderId="9" xfId="5" applyFont="1" applyFill="1" applyBorder="1" applyAlignment="1">
      <alignment horizontal="left" vertical="center"/>
    </xf>
    <xf numFmtId="0" fontId="45" fillId="2" borderId="7" xfId="5" applyFont="1" applyFill="1" applyBorder="1" applyAlignment="1">
      <alignment horizontal="left" vertical="center"/>
    </xf>
    <xf numFmtId="0" fontId="44" fillId="0" borderId="0" xfId="0" applyFont="1"/>
    <xf numFmtId="0" fontId="5" fillId="3" borderId="0" xfId="24" applyFill="1" applyAlignment="1">
      <alignment vertical="center" shrinkToFit="1"/>
    </xf>
    <xf numFmtId="0" fontId="19" fillId="3" borderId="51" xfId="24" applyFont="1" applyFill="1" applyBorder="1" applyAlignment="1">
      <alignment horizontal="center" vertical="center" shrinkToFit="1"/>
    </xf>
    <xf numFmtId="0" fontId="5" fillId="3" borderId="0" xfId="15" applyFill="1" applyAlignment="1">
      <alignment vertical="center" shrinkToFit="1"/>
    </xf>
    <xf numFmtId="0" fontId="5" fillId="0" borderId="0" xfId="24" applyAlignment="1">
      <alignment horizontal="right" vertical="center"/>
    </xf>
    <xf numFmtId="0" fontId="5" fillId="0" borderId="0" xfId="24" applyAlignment="1">
      <alignment horizontal="center" vertical="center"/>
    </xf>
    <xf numFmtId="0" fontId="5" fillId="0" borderId="0" xfId="24" applyAlignment="1">
      <alignment horizontal="left" vertical="center"/>
    </xf>
    <xf numFmtId="38" fontId="27" fillId="0" borderId="0" xfId="7" applyFont="1" applyAlignment="1">
      <alignment horizontal="right" vertical="center"/>
    </xf>
    <xf numFmtId="49" fontId="19" fillId="0" borderId="41" xfId="0" applyNumberFormat="1" applyFont="1" applyBorder="1" applyAlignment="1">
      <alignment horizontal="center" vertical="center"/>
    </xf>
    <xf numFmtId="49" fontId="19" fillId="0" borderId="31" xfId="0" applyNumberFormat="1" applyFont="1" applyBorder="1" applyAlignment="1">
      <alignment horizontal="center" vertical="center"/>
    </xf>
    <xf numFmtId="49" fontId="19" fillId="0" borderId="16" xfId="0" applyNumberFormat="1" applyFont="1" applyBorder="1" applyAlignment="1">
      <alignment horizontal="center" vertical="center"/>
    </xf>
    <xf numFmtId="0" fontId="19" fillId="0" borderId="41" xfId="0" applyFont="1" applyBorder="1" applyAlignment="1">
      <alignment horizontal="center" vertical="center"/>
    </xf>
    <xf numFmtId="0" fontId="19" fillId="0" borderId="31" xfId="0" applyFont="1" applyBorder="1" applyAlignment="1">
      <alignment horizontal="center" vertical="center"/>
    </xf>
    <xf numFmtId="0" fontId="19" fillId="0" borderId="16" xfId="0" applyFont="1" applyBorder="1" applyAlignment="1">
      <alignment horizontal="center" vertical="center"/>
    </xf>
    <xf numFmtId="38" fontId="19" fillId="0" borderId="53" xfId="7" applyFont="1" applyFill="1" applyBorder="1" applyAlignment="1">
      <alignment horizontal="center" vertical="center" wrapText="1"/>
    </xf>
    <xf numFmtId="38" fontId="19" fillId="0" borderId="54" xfId="7" applyFont="1" applyFill="1" applyBorder="1" applyAlignment="1">
      <alignment horizontal="center" vertical="center" wrapText="1"/>
    </xf>
    <xf numFmtId="38" fontId="19" fillId="0" borderId="55" xfId="7" applyFont="1" applyFill="1" applyBorder="1" applyAlignment="1">
      <alignment horizontal="center" vertical="center" wrapText="1"/>
    </xf>
    <xf numFmtId="0" fontId="13" fillId="0" borderId="41" xfId="0" applyFont="1" applyBorder="1" applyAlignment="1">
      <alignment horizontal="center" vertical="center"/>
    </xf>
    <xf numFmtId="0" fontId="13" fillId="0" borderId="31" xfId="0" applyFont="1" applyBorder="1" applyAlignment="1">
      <alignment horizontal="center" vertical="center"/>
    </xf>
    <xf numFmtId="0" fontId="13" fillId="0" borderId="16" xfId="0" applyFont="1" applyBorder="1" applyAlignment="1">
      <alignment horizontal="center" vertical="center"/>
    </xf>
    <xf numFmtId="0" fontId="0" fillId="0" borderId="34" xfId="0" applyBorder="1" applyAlignment="1">
      <alignment horizontal="center" vertical="center"/>
    </xf>
    <xf numFmtId="0" fontId="0" fillId="0" borderId="2" xfId="0" applyBorder="1" applyAlignment="1">
      <alignment horizontal="center" vertical="center"/>
    </xf>
    <xf numFmtId="56" fontId="19" fillId="0" borderId="5" xfId="7" applyNumberFormat="1" applyFont="1" applyBorder="1" applyAlignment="1">
      <alignment horizontal="center"/>
    </xf>
    <xf numFmtId="56" fontId="19" fillId="0" borderId="3" xfId="7" applyNumberFormat="1" applyFont="1" applyBorder="1" applyAlignment="1">
      <alignment horizontal="center"/>
    </xf>
    <xf numFmtId="0" fontId="0" fillId="0" borderId="9" xfId="0" applyBorder="1" applyAlignment="1">
      <alignment horizontal="center" vertical="center"/>
    </xf>
    <xf numFmtId="0" fontId="0" fillId="3" borderId="9" xfId="0" applyFill="1" applyBorder="1" applyAlignment="1">
      <alignment horizontal="center" vertical="center"/>
    </xf>
    <xf numFmtId="0" fontId="37" fillId="0" borderId="9" xfId="11" applyBorder="1" applyAlignment="1">
      <alignment horizontal="center" vertical="center"/>
    </xf>
    <xf numFmtId="0" fontId="53" fillId="0" borderId="9" xfId="0" applyFont="1" applyBorder="1" applyAlignment="1">
      <alignment horizontal="center" vertical="center"/>
    </xf>
    <xf numFmtId="0" fontId="0" fillId="0" borderId="10" xfId="0" applyBorder="1" applyAlignment="1">
      <alignment horizontal="center" vertical="center"/>
    </xf>
    <xf numFmtId="176" fontId="18" fillId="0" borderId="0" xfId="0" applyNumberFormat="1" applyFont="1" applyAlignment="1">
      <alignment horizontal="left" vertical="center"/>
    </xf>
    <xf numFmtId="0" fontId="0" fillId="0" borderId="0" xfId="0" applyAlignment="1">
      <alignment horizontal="center"/>
    </xf>
    <xf numFmtId="0" fontId="47" fillId="2" borderId="6" xfId="0" applyFont="1" applyFill="1" applyBorder="1" applyAlignment="1">
      <alignment horizontal="left" vertical="center" wrapText="1"/>
    </xf>
    <xf numFmtId="177" fontId="5" fillId="3" borderId="9" xfId="26" applyNumberFormat="1" applyFill="1" applyBorder="1" applyAlignment="1">
      <alignment vertical="center"/>
    </xf>
    <xf numFmtId="177" fontId="5" fillId="3" borderId="4" xfId="26" applyNumberFormat="1" applyFill="1" applyBorder="1" applyAlignment="1">
      <alignment vertical="center"/>
    </xf>
    <xf numFmtId="0" fontId="54" fillId="0" borderId="0" xfId="0" applyFont="1" applyAlignment="1">
      <alignment horizontal="left" vertical="center" readingOrder="1"/>
    </xf>
    <xf numFmtId="0" fontId="12" fillId="2" borderId="33" xfId="0" applyFont="1" applyFill="1" applyBorder="1" applyAlignment="1">
      <alignment horizontal="center" vertical="center" wrapText="1"/>
    </xf>
    <xf numFmtId="0" fontId="32" fillId="0" borderId="0" xfId="24" applyFont="1" applyAlignment="1">
      <alignment horizontal="center" vertical="center"/>
    </xf>
    <xf numFmtId="0" fontId="13" fillId="0" borderId="0" xfId="16" applyFont="1" applyAlignment="1">
      <alignment horizontal="center" vertical="center"/>
    </xf>
    <xf numFmtId="0" fontId="13" fillId="0" borderId="0" xfId="0" applyFont="1" applyAlignment="1">
      <alignment vertical="center" wrapText="1"/>
    </xf>
    <xf numFmtId="0" fontId="12" fillId="0" borderId="0" xfId="17" applyFont="1">
      <alignment vertical="center"/>
    </xf>
    <xf numFmtId="0" fontId="22" fillId="0" borderId="58" xfId="17" applyFont="1" applyBorder="1" applyAlignment="1">
      <alignment horizontal="justify" vertical="center"/>
    </xf>
    <xf numFmtId="0" fontId="22" fillId="0" borderId="59" xfId="17" applyFont="1" applyBorder="1">
      <alignment vertical="center"/>
    </xf>
    <xf numFmtId="0" fontId="22" fillId="0" borderId="60" xfId="17" applyFont="1" applyBorder="1">
      <alignment vertical="center"/>
    </xf>
    <xf numFmtId="0" fontId="22" fillId="0" borderId="61" xfId="17" applyFont="1" applyBorder="1">
      <alignment vertical="center"/>
    </xf>
    <xf numFmtId="0" fontId="22" fillId="0" borderId="62" xfId="17" applyFont="1" applyBorder="1">
      <alignment vertical="center"/>
    </xf>
    <xf numFmtId="0" fontId="22" fillId="0" borderId="0" xfId="17" applyFont="1" applyAlignment="1">
      <alignment horizontal="right" vertical="center"/>
    </xf>
    <xf numFmtId="0" fontId="22" fillId="0" borderId="24" xfId="17" applyFont="1" applyBorder="1" applyAlignment="1">
      <alignment vertical="center" wrapText="1"/>
    </xf>
    <xf numFmtId="0" fontId="22" fillId="0" borderId="45" xfId="17" applyFont="1" applyBorder="1" applyAlignment="1">
      <alignment vertical="center" wrapText="1"/>
    </xf>
    <xf numFmtId="0" fontId="22" fillId="0" borderId="63" xfId="17" applyFont="1" applyBorder="1" applyAlignment="1">
      <alignment vertical="center" wrapText="1"/>
    </xf>
    <xf numFmtId="0" fontId="22" fillId="0" borderId="17" xfId="17" applyFont="1" applyBorder="1" applyAlignment="1">
      <alignment vertical="center" wrapText="1"/>
    </xf>
    <xf numFmtId="0" fontId="22" fillId="0" borderId="0" xfId="17" applyFont="1" applyAlignment="1">
      <alignment vertical="center" wrapText="1"/>
    </xf>
    <xf numFmtId="0" fontId="22" fillId="0" borderId="7" xfId="17" applyFont="1" applyBorder="1">
      <alignment vertical="center"/>
    </xf>
    <xf numFmtId="0" fontId="22" fillId="0" borderId="7" xfId="17" applyFont="1" applyBorder="1" applyAlignment="1">
      <alignment vertical="center" wrapText="1"/>
    </xf>
    <xf numFmtId="0" fontId="22" fillId="0" borderId="17" xfId="17" applyFont="1" applyBorder="1">
      <alignment vertical="center"/>
    </xf>
    <xf numFmtId="0" fontId="22" fillId="0" borderId="64" xfId="17" applyFont="1" applyBorder="1" applyAlignment="1">
      <alignment vertical="center" wrapText="1"/>
    </xf>
    <xf numFmtId="0" fontId="22" fillId="0" borderId="33" xfId="17" applyFont="1" applyBorder="1" applyAlignment="1">
      <alignment vertical="center" wrapText="1"/>
    </xf>
    <xf numFmtId="0" fontId="22" fillId="0" borderId="12" xfId="17" applyFont="1" applyBorder="1" applyAlignment="1">
      <alignment vertical="center" wrapText="1"/>
    </xf>
    <xf numFmtId="0" fontId="22" fillId="0" borderId="65" xfId="17" applyFont="1" applyBorder="1" applyAlignment="1">
      <alignment horizontal="justify" vertical="center" wrapText="1"/>
    </xf>
    <xf numFmtId="0" fontId="22" fillId="0" borderId="20" xfId="17" applyFont="1" applyBorder="1" applyAlignment="1">
      <alignment horizontal="right" vertical="center" wrapText="1"/>
    </xf>
    <xf numFmtId="0" fontId="22" fillId="0" borderId="66" xfId="17" applyFont="1" applyBorder="1" applyAlignment="1">
      <alignment horizontal="justify" vertical="center" wrapText="1"/>
    </xf>
    <xf numFmtId="0" fontId="22" fillId="0" borderId="0" xfId="17" applyFont="1" applyAlignment="1">
      <alignment vertical="top" wrapText="1"/>
    </xf>
    <xf numFmtId="0" fontId="20" fillId="0" borderId="0" xfId="17" applyFont="1" applyAlignment="1">
      <alignment horizontal="left" vertical="center"/>
    </xf>
    <xf numFmtId="0" fontId="22" fillId="0" borderId="23" xfId="17" applyFont="1" applyBorder="1" applyAlignment="1">
      <alignment horizontal="center" vertical="center" wrapText="1"/>
    </xf>
    <xf numFmtId="0" fontId="22" fillId="0" borderId="23" xfId="17" applyFont="1" applyBorder="1" applyAlignment="1">
      <alignment horizontal="justify" vertical="center" wrapText="1"/>
    </xf>
    <xf numFmtId="0" fontId="22" fillId="0" borderId="67" xfId="17" applyFont="1" applyBorder="1" applyAlignment="1">
      <alignment horizontal="center" vertical="center" wrapText="1"/>
    </xf>
    <xf numFmtId="0" fontId="12" fillId="0" borderId="68" xfId="17" applyFont="1" applyBorder="1" applyAlignment="1">
      <alignment horizontal="left" vertical="center" wrapText="1"/>
    </xf>
    <xf numFmtId="0" fontId="12" fillId="0" borderId="68" xfId="17" applyFont="1" applyBorder="1" applyAlignment="1">
      <alignment horizontal="justify" vertical="center" wrapText="1"/>
    </xf>
    <xf numFmtId="0" fontId="12" fillId="0" borderId="66" xfId="17" applyFont="1" applyBorder="1" applyAlignment="1">
      <alignment horizontal="left" vertical="center" wrapText="1"/>
    </xf>
    <xf numFmtId="0" fontId="20" fillId="0" borderId="0" xfId="17" applyFont="1" applyAlignment="1">
      <alignment horizontal="left" vertical="center" wrapText="1"/>
    </xf>
    <xf numFmtId="0" fontId="12" fillId="0" borderId="0" xfId="18" applyFont="1">
      <alignment vertical="center"/>
    </xf>
    <xf numFmtId="0" fontId="12" fillId="0" borderId="0" xfId="18" applyFont="1" applyAlignment="1">
      <alignment horizontal="left" vertical="center"/>
    </xf>
    <xf numFmtId="0" fontId="22" fillId="0" borderId="0" xfId="18" applyFont="1">
      <alignment vertical="center"/>
    </xf>
    <xf numFmtId="0" fontId="22" fillId="0" borderId="24" xfId="18" applyFont="1" applyBorder="1" applyAlignment="1">
      <alignment horizontal="right" vertical="center" wrapText="1"/>
    </xf>
    <xf numFmtId="0" fontId="22" fillId="0" borderId="23" xfId="18" applyFont="1" applyBorder="1" applyAlignment="1">
      <alignment horizontal="justify" vertical="center" wrapText="1"/>
    </xf>
    <xf numFmtId="0" fontId="22" fillId="0" borderId="23" xfId="18" applyFont="1" applyBorder="1" applyAlignment="1">
      <alignment horizontal="right" vertical="center" wrapText="1"/>
    </xf>
    <xf numFmtId="0" fontId="22" fillId="0" borderId="67" xfId="18" applyFont="1" applyBorder="1" applyAlignment="1">
      <alignment horizontal="justify" vertical="center" wrapText="1"/>
    </xf>
    <xf numFmtId="0" fontId="22" fillId="0" borderId="65" xfId="18" applyFont="1" applyBorder="1" applyAlignment="1">
      <alignment horizontal="justify" vertical="center" wrapText="1"/>
    </xf>
    <xf numFmtId="0" fontId="22" fillId="0" borderId="20" xfId="18" applyFont="1" applyBorder="1" applyAlignment="1">
      <alignment horizontal="right" vertical="center" wrapText="1"/>
    </xf>
    <xf numFmtId="0" fontId="22" fillId="0" borderId="66" xfId="18" applyFont="1" applyBorder="1" applyAlignment="1">
      <alignment horizontal="justify" vertical="center" wrapText="1"/>
    </xf>
    <xf numFmtId="0" fontId="22" fillId="0" borderId="0" xfId="17" applyFont="1" applyAlignment="1">
      <alignment horizontal="center" vertical="center" wrapText="1"/>
    </xf>
    <xf numFmtId="0" fontId="0" fillId="0" borderId="69" xfId="27" applyFont="1" applyBorder="1">
      <alignment vertical="center"/>
    </xf>
    <xf numFmtId="0" fontId="0" fillId="0" borderId="70" xfId="27" applyFont="1" applyBorder="1">
      <alignment vertical="center"/>
    </xf>
    <xf numFmtId="0" fontId="0" fillId="0" borderId="71" xfId="27" applyFont="1" applyBorder="1">
      <alignment vertical="center"/>
    </xf>
    <xf numFmtId="177" fontId="0" fillId="0" borderId="71" xfId="27" applyNumberFormat="1" applyFont="1" applyBorder="1">
      <alignment vertical="center"/>
    </xf>
    <xf numFmtId="0" fontId="0" fillId="0" borderId="71" xfId="27" applyFont="1" applyBorder="1" applyAlignment="1">
      <alignment horizontal="right" vertical="center"/>
    </xf>
    <xf numFmtId="0" fontId="0" fillId="0" borderId="70" xfId="27" applyFont="1" applyBorder="1" applyAlignment="1">
      <alignment horizontal="center" vertical="center"/>
    </xf>
    <xf numFmtId="0" fontId="0" fillId="0" borderId="6" xfId="27" applyFont="1" applyBorder="1">
      <alignment vertical="center"/>
    </xf>
    <xf numFmtId="177" fontId="0" fillId="0" borderId="6" xfId="27" applyNumberFormat="1" applyFont="1" applyBorder="1">
      <alignment vertical="center"/>
    </xf>
    <xf numFmtId="0" fontId="5" fillId="0" borderId="0" xfId="0" applyFont="1" applyAlignment="1">
      <alignment vertical="center" wrapText="1"/>
    </xf>
    <xf numFmtId="0" fontId="12" fillId="2" borderId="11" xfId="0" applyFont="1" applyFill="1" applyBorder="1" applyAlignment="1">
      <alignment horizontal="left" vertical="center"/>
    </xf>
    <xf numFmtId="0" fontId="5" fillId="0" borderId="19" xfId="24" applyBorder="1" applyAlignment="1">
      <alignment horizontal="center" vertical="center"/>
    </xf>
    <xf numFmtId="0" fontId="5" fillId="0" borderId="5" xfId="26" applyBorder="1" applyAlignment="1">
      <alignment horizontal="center" vertical="center"/>
    </xf>
    <xf numFmtId="0" fontId="0" fillId="0" borderId="0" xfId="15" applyFont="1" applyAlignment="1">
      <alignment horizontal="right" vertical="center"/>
    </xf>
    <xf numFmtId="0" fontId="5" fillId="0" borderId="0" xfId="22" applyAlignment="1">
      <alignment vertical="center"/>
    </xf>
    <xf numFmtId="0" fontId="0" fillId="0" borderId="11" xfId="0" applyBorder="1" applyAlignment="1">
      <alignment vertical="center"/>
    </xf>
    <xf numFmtId="0" fontId="38" fillId="0" borderId="0" xfId="24" applyFont="1" applyAlignment="1">
      <alignment vertical="center"/>
    </xf>
    <xf numFmtId="0" fontId="21" fillId="0" borderId="0" xfId="24" applyFont="1" applyAlignment="1">
      <alignment vertical="center"/>
    </xf>
    <xf numFmtId="49" fontId="13" fillId="0" borderId="3" xfId="0" applyNumberFormat="1" applyFont="1" applyBorder="1" applyAlignment="1">
      <alignment horizontal="center" vertical="center"/>
    </xf>
    <xf numFmtId="0" fontId="5" fillId="0" borderId="11" xfId="24" applyBorder="1" applyAlignment="1">
      <alignment horizontal="left" vertical="center"/>
    </xf>
    <xf numFmtId="0" fontId="5" fillId="0" borderId="11" xfId="24" applyBorder="1" applyAlignment="1">
      <alignment vertical="center"/>
    </xf>
    <xf numFmtId="0" fontId="5" fillId="0" borderId="0" xfId="26" applyAlignment="1">
      <alignment horizontal="right" vertical="center"/>
    </xf>
    <xf numFmtId="0" fontId="5" fillId="0" borderId="0" xfId="22" applyAlignment="1">
      <alignment horizontal="right" vertical="center"/>
    </xf>
    <xf numFmtId="0" fontId="29" fillId="0" borderId="0" xfId="16" applyFont="1" applyAlignment="1">
      <alignment vertical="center"/>
    </xf>
    <xf numFmtId="0" fontId="29" fillId="0" borderId="0" xfId="24" applyFont="1" applyAlignment="1">
      <alignment vertical="center"/>
    </xf>
    <xf numFmtId="0" fontId="29" fillId="0" borderId="0" xfId="25" applyFont="1" applyAlignment="1">
      <alignment vertical="center"/>
    </xf>
    <xf numFmtId="49" fontId="29" fillId="0" borderId="0" xfId="0" applyNumberFormat="1" applyFont="1" applyAlignment="1">
      <alignment vertical="center"/>
    </xf>
    <xf numFmtId="0" fontId="29" fillId="0" borderId="0" xfId="26" applyFont="1" applyAlignment="1">
      <alignment vertical="center"/>
    </xf>
    <xf numFmtId="0" fontId="29" fillId="0" borderId="0" xfId="6" applyFont="1" applyAlignment="1">
      <alignment vertical="center"/>
    </xf>
    <xf numFmtId="0" fontId="29" fillId="0" borderId="0" xfId="18" applyFont="1">
      <alignment vertical="center"/>
    </xf>
    <xf numFmtId="0" fontId="29" fillId="0" borderId="0" xfId="17" applyFont="1">
      <alignment vertical="center"/>
    </xf>
    <xf numFmtId="0" fontId="29" fillId="0" borderId="0" xfId="23" applyFont="1" applyAlignment="1">
      <alignment vertical="center"/>
    </xf>
    <xf numFmtId="0" fontId="19" fillId="0" borderId="0" xfId="0" applyFont="1" applyAlignment="1">
      <alignment vertical="center"/>
    </xf>
    <xf numFmtId="49" fontId="19" fillId="0" borderId="3" xfId="0" applyNumberFormat="1" applyFont="1" applyBorder="1" applyAlignment="1">
      <alignment horizontal="center" vertical="center"/>
    </xf>
    <xf numFmtId="49" fontId="19" fillId="0" borderId="72" xfId="0" applyNumberFormat="1" applyFont="1" applyBorder="1" applyAlignment="1">
      <alignment horizontal="center" vertical="center" wrapText="1"/>
    </xf>
    <xf numFmtId="38" fontId="19" fillId="0" borderId="73" xfId="7" applyFont="1" applyBorder="1" applyAlignment="1">
      <alignment horizontal="center" vertical="center" wrapText="1"/>
    </xf>
    <xf numFmtId="0" fontId="19" fillId="0" borderId="2" xfId="0" applyFont="1" applyBorder="1" applyAlignment="1">
      <alignment horizontal="center" vertical="center" wrapText="1"/>
    </xf>
    <xf numFmtId="177" fontId="13" fillId="0" borderId="74" xfId="7" applyNumberFormat="1" applyFont="1" applyBorder="1" applyAlignment="1">
      <alignment vertical="center"/>
    </xf>
    <xf numFmtId="177" fontId="13" fillId="0" borderId="2" xfId="7" applyNumberFormat="1" applyFont="1" applyBorder="1" applyAlignment="1">
      <alignment vertical="center"/>
    </xf>
    <xf numFmtId="177" fontId="13" fillId="0" borderId="9" xfId="7" applyNumberFormat="1" applyFont="1" applyBorder="1" applyAlignment="1">
      <alignment vertical="center"/>
    </xf>
    <xf numFmtId="177" fontId="13" fillId="0" borderId="75" xfId="7" applyNumberFormat="1" applyFont="1" applyBorder="1" applyAlignment="1">
      <alignment vertical="center"/>
    </xf>
    <xf numFmtId="177" fontId="13" fillId="0" borderId="76" xfId="7" applyNumberFormat="1" applyFont="1" applyBorder="1" applyAlignment="1">
      <alignment vertical="center"/>
    </xf>
    <xf numFmtId="0" fontId="17" fillId="0" borderId="58" xfId="0" applyFont="1" applyBorder="1" applyAlignment="1">
      <alignment horizontal="center" vertical="center"/>
    </xf>
    <xf numFmtId="176" fontId="18" fillId="0" borderId="15" xfId="0" applyNumberFormat="1" applyFont="1" applyBorder="1" applyAlignment="1">
      <alignment horizontal="left" vertical="center"/>
    </xf>
    <xf numFmtId="0" fontId="17" fillId="0" borderId="77" xfId="0" applyFont="1" applyBorder="1" applyAlignment="1">
      <alignment horizontal="center" vertical="center"/>
    </xf>
    <xf numFmtId="176" fontId="18" fillId="0" borderId="78" xfId="0" applyNumberFormat="1" applyFont="1" applyBorder="1" applyAlignment="1">
      <alignment horizontal="left" vertical="center"/>
    </xf>
    <xf numFmtId="185" fontId="13" fillId="0" borderId="9" xfId="0" applyNumberFormat="1" applyFont="1" applyBorder="1" applyAlignment="1">
      <alignment horizontal="right" vertical="center"/>
    </xf>
    <xf numFmtId="185" fontId="13" fillId="0" borderId="11" xfId="0" applyNumberFormat="1" applyFont="1" applyBorder="1" applyAlignment="1">
      <alignment horizontal="right" vertical="center"/>
    </xf>
    <xf numFmtId="185" fontId="13" fillId="0" borderId="10" xfId="0" applyNumberFormat="1" applyFont="1" applyBorder="1" applyAlignment="1">
      <alignment horizontal="right" vertical="center"/>
    </xf>
    <xf numFmtId="49" fontId="13" fillId="0" borderId="79" xfId="0" applyNumberFormat="1" applyFont="1" applyBorder="1" applyAlignment="1">
      <alignment horizontal="center" vertical="center"/>
    </xf>
    <xf numFmtId="0" fontId="0" fillId="0" borderId="36" xfId="24" applyFont="1" applyBorder="1" applyAlignment="1">
      <alignment horizontal="center" vertical="center"/>
    </xf>
    <xf numFmtId="0" fontId="0" fillId="0" borderId="37" xfId="24" applyFont="1" applyBorder="1" applyAlignment="1">
      <alignment horizontal="center" vertical="center"/>
    </xf>
    <xf numFmtId="0" fontId="0" fillId="0" borderId="9" xfId="24" applyFont="1" applyBorder="1" applyAlignment="1">
      <alignment horizontal="center"/>
    </xf>
    <xf numFmtId="177" fontId="0" fillId="0" borderId="4" xfId="7" applyNumberFormat="1" applyFont="1" applyBorder="1" applyAlignment="1">
      <alignment horizontal="right"/>
    </xf>
    <xf numFmtId="0" fontId="29" fillId="0" borderId="0" xfId="24" applyFont="1" applyAlignment="1">
      <alignment horizontal="center"/>
    </xf>
    <xf numFmtId="0" fontId="0" fillId="0" borderId="0" xfId="24" applyFont="1" applyAlignment="1">
      <alignment horizontal="center"/>
    </xf>
    <xf numFmtId="0" fontId="0" fillId="0" borderId="8" xfId="24" applyFont="1" applyBorder="1" applyAlignment="1">
      <alignment horizontal="center"/>
    </xf>
    <xf numFmtId="177" fontId="0" fillId="0" borderId="8" xfId="7" applyNumberFormat="1" applyFont="1" applyBorder="1" applyAlignment="1">
      <alignment horizontal="center"/>
    </xf>
    <xf numFmtId="0" fontId="0" fillId="0" borderId="10" xfId="24" applyFont="1" applyBorder="1" applyAlignment="1">
      <alignment horizontal="center"/>
    </xf>
    <xf numFmtId="177" fontId="0" fillId="0" borderId="0" xfId="7" applyNumberFormat="1" applyFont="1" applyBorder="1" applyAlignment="1">
      <alignment horizontal="center"/>
    </xf>
    <xf numFmtId="0" fontId="55" fillId="0" borderId="0" xfId="24" applyFont="1" applyAlignment="1">
      <alignment horizontal="center"/>
    </xf>
    <xf numFmtId="0" fontId="55" fillId="0" borderId="0" xfId="0" applyFont="1" applyAlignment="1">
      <alignment horizontal="center"/>
    </xf>
    <xf numFmtId="0" fontId="34" fillId="0" borderId="0" xfId="24" applyFont="1" applyAlignment="1">
      <alignment horizontal="center"/>
    </xf>
    <xf numFmtId="0" fontId="35" fillId="0" borderId="0" xfId="24" applyFont="1" applyAlignment="1">
      <alignment horizontal="center"/>
    </xf>
    <xf numFmtId="176" fontId="0" fillId="0" borderId="0" xfId="24" applyNumberFormat="1" applyFont="1" applyAlignment="1">
      <alignment horizontal="center" vertical="center"/>
    </xf>
    <xf numFmtId="177" fontId="0" fillId="0" borderId="9" xfId="24" applyNumberFormat="1" applyFont="1" applyBorder="1" applyAlignment="1">
      <alignment horizontal="right" vertical="center"/>
    </xf>
    <xf numFmtId="0" fontId="0" fillId="0" borderId="0" xfId="0" applyAlignment="1">
      <alignment horizontal="left"/>
    </xf>
    <xf numFmtId="38" fontId="0" fillId="0" borderId="13" xfId="7" applyFont="1" applyBorder="1" applyAlignment="1">
      <alignment vertical="center"/>
    </xf>
    <xf numFmtId="38" fontId="0" fillId="0" borderId="6" xfId="7" applyFont="1" applyBorder="1" applyAlignment="1">
      <alignment vertical="center"/>
    </xf>
    <xf numFmtId="38" fontId="0" fillId="0" borderId="8" xfId="7" applyFont="1" applyBorder="1" applyAlignment="1">
      <alignment vertical="center"/>
    </xf>
    <xf numFmtId="38" fontId="0" fillId="0" borderId="41" xfId="7" applyFont="1" applyBorder="1" applyAlignment="1">
      <alignment vertical="center"/>
    </xf>
    <xf numFmtId="38" fontId="0" fillId="0" borderId="31" xfId="7" applyFont="1" applyBorder="1" applyAlignment="1">
      <alignment vertical="center"/>
    </xf>
    <xf numFmtId="0" fontId="0" fillId="0" borderId="4" xfId="24" applyFont="1" applyBorder="1" applyAlignment="1">
      <alignment horizontal="center" vertical="center" wrapText="1" shrinkToFit="1"/>
    </xf>
    <xf numFmtId="38" fontId="0" fillId="0" borderId="4" xfId="7" applyFont="1" applyBorder="1" applyAlignment="1">
      <alignment horizontal="center" vertical="center"/>
    </xf>
    <xf numFmtId="0" fontId="19" fillId="0" borderId="80" xfId="24" applyFont="1" applyBorder="1" applyAlignment="1">
      <alignment vertical="center" wrapText="1"/>
    </xf>
    <xf numFmtId="0" fontId="0" fillId="0" borderId="11" xfId="24" applyFont="1" applyBorder="1" applyAlignment="1">
      <alignment horizontal="right" vertical="center"/>
    </xf>
    <xf numFmtId="0" fontId="56" fillId="2" borderId="7" xfId="5" applyFont="1" applyFill="1" applyBorder="1" applyAlignment="1">
      <alignment horizontal="left" vertical="center"/>
    </xf>
    <xf numFmtId="0" fontId="57" fillId="2" borderId="0" xfId="0" applyFont="1" applyFill="1" applyAlignment="1">
      <alignment horizontal="left" vertical="center" wrapText="1"/>
    </xf>
    <xf numFmtId="0" fontId="57" fillId="2" borderId="9" xfId="0" applyFont="1" applyFill="1" applyBorder="1" applyAlignment="1">
      <alignment horizontal="center" vertical="center" wrapText="1"/>
    </xf>
    <xf numFmtId="0" fontId="58" fillId="2" borderId="6" xfId="0" applyFont="1" applyFill="1" applyBorder="1" applyAlignment="1">
      <alignment vertical="center" wrapText="1"/>
    </xf>
    <xf numFmtId="0" fontId="19" fillId="0" borderId="0" xfId="23" applyFont="1" applyAlignment="1">
      <alignment horizontal="left" vertical="center"/>
    </xf>
    <xf numFmtId="0" fontId="5" fillId="0" borderId="0" xfId="21" applyAlignment="1">
      <alignment vertical="center"/>
    </xf>
    <xf numFmtId="0" fontId="31" fillId="0" borderId="0" xfId="23" applyFont="1" applyAlignment="1">
      <alignment horizontal="left" vertical="center"/>
    </xf>
    <xf numFmtId="0" fontId="19" fillId="0" borderId="81" xfId="23" applyFont="1" applyBorder="1" applyAlignment="1">
      <alignment horizontal="center" vertical="center"/>
    </xf>
    <xf numFmtId="0" fontId="19" fillId="0" borderId="6" xfId="23" applyFont="1" applyBorder="1" applyAlignment="1">
      <alignment horizontal="center" vertical="center"/>
    </xf>
    <xf numFmtId="0" fontId="19" fillId="0" borderId="16" xfId="23" applyFont="1" applyBorder="1" applyAlignment="1">
      <alignment horizontal="center" vertical="center"/>
    </xf>
    <xf numFmtId="0" fontId="19" fillId="0" borderId="14" xfId="23" applyFont="1" applyBorder="1" applyAlignment="1">
      <alignment horizontal="center" vertical="center"/>
    </xf>
    <xf numFmtId="38" fontId="19" fillId="0" borderId="14" xfId="7" applyFont="1" applyBorder="1" applyAlignment="1">
      <alignment horizontal="center" vertical="center"/>
    </xf>
    <xf numFmtId="49" fontId="19" fillId="0" borderId="82" xfId="23" applyNumberFormat="1" applyFont="1" applyBorder="1" applyAlignment="1">
      <alignment horizontal="distributed" vertical="center"/>
    </xf>
    <xf numFmtId="49" fontId="19" fillId="0" borderId="71" xfId="23" applyNumberFormat="1" applyFont="1" applyBorder="1" applyAlignment="1">
      <alignment horizontal="distributed" vertical="center"/>
    </xf>
    <xf numFmtId="49" fontId="19" fillId="0" borderId="8" xfId="23" applyNumberFormat="1" applyFont="1" applyBorder="1" applyAlignment="1">
      <alignment vertical="center"/>
    </xf>
    <xf numFmtId="177" fontId="19" fillId="0" borderId="8" xfId="23" applyNumberFormat="1" applyFont="1" applyBorder="1" applyAlignment="1">
      <alignment vertical="center"/>
    </xf>
    <xf numFmtId="177" fontId="19" fillId="0" borderId="8" xfId="7" applyNumberFormat="1" applyFont="1" applyBorder="1" applyAlignment="1">
      <alignment vertical="center"/>
    </xf>
    <xf numFmtId="0" fontId="19" fillId="0" borderId="20" xfId="23" applyFont="1" applyBorder="1" applyAlignment="1">
      <alignment horizontal="center" vertical="center"/>
    </xf>
    <xf numFmtId="49" fontId="19" fillId="0" borderId="65" xfId="23" applyNumberFormat="1" applyFont="1" applyBorder="1" applyAlignment="1">
      <alignment horizontal="distributed" vertical="center"/>
    </xf>
    <xf numFmtId="49" fontId="19" fillId="0" borderId="8" xfId="23" applyNumberFormat="1" applyFont="1" applyBorder="1" applyAlignment="1">
      <alignment horizontal="distributed" vertical="center"/>
    </xf>
    <xf numFmtId="49" fontId="19" fillId="0" borderId="67" xfId="23" applyNumberFormat="1" applyFont="1" applyBorder="1" applyAlignment="1">
      <alignment horizontal="distributed" vertical="center"/>
    </xf>
    <xf numFmtId="49" fontId="19" fillId="0" borderId="23" xfId="23" applyNumberFormat="1" applyFont="1" applyBorder="1" applyAlignment="1">
      <alignment horizontal="distributed" vertical="center"/>
    </xf>
    <xf numFmtId="49" fontId="19" fillId="0" borderId="23" xfId="23" applyNumberFormat="1" applyFont="1" applyBorder="1" applyAlignment="1">
      <alignment vertical="center"/>
    </xf>
    <xf numFmtId="177" fontId="19" fillId="0" borderId="23" xfId="23" applyNumberFormat="1" applyFont="1" applyBorder="1" applyAlignment="1">
      <alignment vertical="center"/>
    </xf>
    <xf numFmtId="177" fontId="19" fillId="0" borderId="23" xfId="7" applyNumberFormat="1" applyFont="1" applyBorder="1" applyAlignment="1">
      <alignment vertical="center"/>
    </xf>
    <xf numFmtId="0" fontId="19" fillId="0" borderId="24" xfId="23" applyFont="1" applyBorder="1" applyAlignment="1">
      <alignment horizontal="center" vertical="center"/>
    </xf>
    <xf numFmtId="177" fontId="19" fillId="0" borderId="24" xfId="23" applyNumberFormat="1" applyFont="1" applyBorder="1" applyAlignment="1">
      <alignment vertical="center"/>
    </xf>
    <xf numFmtId="177" fontId="19" fillId="0" borderId="45" xfId="7" applyNumberFormat="1" applyFont="1" applyBorder="1" applyAlignment="1">
      <alignment vertical="center"/>
    </xf>
    <xf numFmtId="0" fontId="19" fillId="0" borderId="49" xfId="23" applyFont="1" applyBorder="1" applyAlignment="1">
      <alignment horizontal="center" vertical="center"/>
    </xf>
    <xf numFmtId="178" fontId="19" fillId="0" borderId="0" xfId="23" applyNumberFormat="1" applyFont="1" applyAlignment="1">
      <alignment vertical="center"/>
    </xf>
    <xf numFmtId="177" fontId="19" fillId="0" borderId="0" xfId="7" applyNumberFormat="1" applyFont="1" applyAlignment="1">
      <alignment vertical="center"/>
    </xf>
    <xf numFmtId="0" fontId="19" fillId="0" borderId="0" xfId="23" applyFont="1" applyAlignment="1">
      <alignment horizontal="center" vertical="center"/>
    </xf>
    <xf numFmtId="0" fontId="17" fillId="0" borderId="0" xfId="21" applyFont="1" applyAlignment="1">
      <alignment vertical="center"/>
    </xf>
    <xf numFmtId="0" fontId="18" fillId="0" borderId="0" xfId="21" applyFont="1" applyAlignment="1">
      <alignment vertical="center"/>
    </xf>
    <xf numFmtId="0" fontId="5" fillId="0" borderId="83" xfId="24" applyBorder="1" applyAlignment="1">
      <alignment horizontal="center" vertical="center" wrapText="1"/>
    </xf>
    <xf numFmtId="0" fontId="5" fillId="0" borderId="10" xfId="24" applyBorder="1" applyAlignment="1">
      <alignment horizontal="center" vertical="center"/>
    </xf>
    <xf numFmtId="0" fontId="5" fillId="0" borderId="11" xfId="24" applyBorder="1" applyAlignment="1">
      <alignment horizontal="center" vertical="center"/>
    </xf>
    <xf numFmtId="0" fontId="5" fillId="0" borderId="8" xfId="24" applyBorder="1" applyAlignment="1">
      <alignment horizontal="center" vertical="center"/>
    </xf>
    <xf numFmtId="0" fontId="5" fillId="0" borderId="2" xfId="24" applyBorder="1" applyAlignment="1">
      <alignment horizontal="center" vertical="center"/>
    </xf>
    <xf numFmtId="0" fontId="5" fillId="0" borderId="7" xfId="24" applyBorder="1" applyAlignment="1">
      <alignment vertical="center"/>
    </xf>
    <xf numFmtId="0" fontId="5" fillId="0" borderId="84" xfId="24" applyBorder="1" applyAlignment="1">
      <alignment vertical="center"/>
    </xf>
    <xf numFmtId="0" fontId="5" fillId="0" borderId="6" xfId="24" applyBorder="1" applyAlignment="1">
      <alignment vertical="center"/>
    </xf>
    <xf numFmtId="177" fontId="5" fillId="0" borderId="6" xfId="24" applyNumberFormat="1" applyBorder="1" applyAlignment="1">
      <alignment vertical="center"/>
    </xf>
    <xf numFmtId="177" fontId="5" fillId="0" borderId="2" xfId="24" applyNumberFormat="1" applyBorder="1" applyAlignment="1">
      <alignment vertical="center"/>
    </xf>
    <xf numFmtId="0" fontId="5" fillId="0" borderId="5" xfId="24" applyBorder="1" applyAlignment="1">
      <alignment vertical="center"/>
    </xf>
    <xf numFmtId="0" fontId="5" fillId="0" borderId="85" xfId="24" applyBorder="1" applyAlignment="1">
      <alignment vertical="center"/>
    </xf>
    <xf numFmtId="0" fontId="5" fillId="0" borderId="11" xfId="18" applyBorder="1">
      <alignment vertical="center"/>
    </xf>
    <xf numFmtId="0" fontId="5" fillId="0" borderId="9" xfId="18" applyBorder="1">
      <alignment vertical="center"/>
    </xf>
    <xf numFmtId="0" fontId="5" fillId="0" borderId="9" xfId="17" applyBorder="1">
      <alignment vertical="center"/>
    </xf>
    <xf numFmtId="0" fontId="5" fillId="0" borderId="86" xfId="17" applyBorder="1">
      <alignment vertical="center"/>
    </xf>
    <xf numFmtId="0" fontId="5" fillId="0" borderId="0" xfId="18" applyAlignment="1">
      <alignment horizontal="left" vertical="center"/>
    </xf>
    <xf numFmtId="0" fontId="5" fillId="0" borderId="0" xfId="15">
      <alignment vertical="center"/>
    </xf>
    <xf numFmtId="0" fontId="19" fillId="0" borderId="41" xfId="24" applyFont="1" applyBorder="1" applyAlignment="1">
      <alignment horizontal="center" vertical="center" shrinkToFit="1"/>
    </xf>
    <xf numFmtId="0" fontId="19" fillId="0" borderId="87" xfId="24" applyFont="1" applyBorder="1" applyAlignment="1">
      <alignment horizontal="center" vertical="center" shrinkToFit="1"/>
    </xf>
    <xf numFmtId="0" fontId="19" fillId="0" borderId="31" xfId="24" applyFont="1" applyBorder="1" applyAlignment="1">
      <alignment horizontal="center" vertical="center" shrinkToFit="1"/>
    </xf>
    <xf numFmtId="0" fontId="12" fillId="0" borderId="31" xfId="24" applyFont="1" applyBorder="1" applyAlignment="1">
      <alignment horizontal="center" vertical="center" shrinkToFit="1"/>
    </xf>
    <xf numFmtId="0" fontId="12" fillId="0" borderId="10" xfId="24" applyFont="1" applyBorder="1" applyAlignment="1">
      <alignment horizontal="center" vertical="center" shrinkToFit="1"/>
    </xf>
    <xf numFmtId="0" fontId="19" fillId="0" borderId="10" xfId="24" applyFont="1" applyBorder="1" applyAlignment="1">
      <alignment horizontal="center" vertical="center" shrinkToFit="1"/>
    </xf>
    <xf numFmtId="0" fontId="5" fillId="0" borderId="0" xfId="24" applyAlignment="1">
      <alignment vertical="center" shrinkToFit="1"/>
    </xf>
    <xf numFmtId="0" fontId="5" fillId="0" borderId="0" xfId="15" applyAlignment="1">
      <alignment vertical="center" shrinkToFit="1"/>
    </xf>
    <xf numFmtId="0" fontId="19" fillId="0" borderId="88" xfId="24" applyFont="1" applyBorder="1" applyAlignment="1">
      <alignment horizontal="center" vertical="center" shrinkToFit="1"/>
    </xf>
    <xf numFmtId="38" fontId="5" fillId="0" borderId="31" xfId="7" applyFont="1" applyFill="1" applyBorder="1" applyAlignment="1">
      <alignment horizontal="right" vertical="center" shrinkToFit="1"/>
    </xf>
    <xf numFmtId="0" fontId="12" fillId="3" borderId="10" xfId="24" applyFont="1" applyFill="1" applyBorder="1" applyAlignment="1">
      <alignment horizontal="center" vertical="center" shrinkToFit="1"/>
    </xf>
    <xf numFmtId="38" fontId="5" fillId="3" borderId="10" xfId="7" applyFont="1" applyFill="1" applyBorder="1" applyAlignment="1">
      <alignment horizontal="right" vertical="center" shrinkToFit="1"/>
    </xf>
    <xf numFmtId="0" fontId="19" fillId="3" borderId="10" xfId="24" applyFont="1" applyFill="1" applyBorder="1" applyAlignment="1">
      <alignment horizontal="center" vertical="center" shrinkToFit="1"/>
    </xf>
    <xf numFmtId="0" fontId="12" fillId="0" borderId="41" xfId="24" applyFont="1" applyBorder="1" applyAlignment="1">
      <alignment horizontal="center" vertical="center" shrinkToFit="1"/>
    </xf>
    <xf numFmtId="0" fontId="12" fillId="0" borderId="88" xfId="24" applyFont="1" applyBorder="1" applyAlignment="1">
      <alignment horizontal="center" vertical="center" shrinkToFit="1"/>
    </xf>
    <xf numFmtId="0" fontId="5" fillId="0" borderId="89" xfId="24" applyBorder="1" applyAlignment="1">
      <alignment horizontal="center" vertical="center" wrapText="1"/>
    </xf>
    <xf numFmtId="177" fontId="5" fillId="0" borderId="10" xfId="24" applyNumberFormat="1" applyBorder="1" applyAlignment="1">
      <alignment vertical="center"/>
    </xf>
    <xf numFmtId="0" fontId="5" fillId="0" borderId="5" xfId="15" applyBorder="1">
      <alignment vertical="center"/>
    </xf>
    <xf numFmtId="0" fontId="5" fillId="0" borderId="11" xfId="15" applyBorder="1">
      <alignment vertical="center"/>
    </xf>
    <xf numFmtId="0" fontId="5" fillId="0" borderId="8" xfId="15" applyBorder="1">
      <alignment vertical="center"/>
    </xf>
    <xf numFmtId="0" fontId="19" fillId="0" borderId="0" xfId="0" applyFont="1" applyAlignment="1">
      <alignment horizontal="left" vertical="center" readingOrder="1"/>
    </xf>
    <xf numFmtId="0" fontId="5" fillId="0" borderId="43" xfId="24" applyBorder="1" applyAlignment="1">
      <alignment horizontal="center" vertical="center"/>
    </xf>
    <xf numFmtId="0" fontId="5" fillId="0" borderId="44" xfId="24" applyBorder="1" applyAlignment="1">
      <alignment horizontal="center" vertical="center" wrapText="1"/>
    </xf>
    <xf numFmtId="38" fontId="5" fillId="0" borderId="90" xfId="7" applyFont="1" applyBorder="1" applyAlignment="1">
      <alignment horizontal="right" vertical="center"/>
    </xf>
    <xf numFmtId="177" fontId="5" fillId="0" borderId="9" xfId="7" applyNumberFormat="1" applyFont="1" applyBorder="1" applyAlignment="1">
      <alignment horizontal="right" vertical="center" wrapText="1"/>
    </xf>
    <xf numFmtId="177" fontId="5" fillId="0" borderId="8" xfId="24" applyNumberFormat="1" applyBorder="1" applyAlignment="1">
      <alignment horizontal="right" vertical="center"/>
    </xf>
    <xf numFmtId="0" fontId="5" fillId="0" borderId="3" xfId="26" applyBorder="1" applyAlignment="1">
      <alignment vertical="center" wrapText="1"/>
    </xf>
    <xf numFmtId="0" fontId="5" fillId="0" borderId="4" xfId="26" applyBorder="1" applyAlignment="1">
      <alignment horizontal="center" vertical="center" wrapText="1"/>
    </xf>
    <xf numFmtId="0" fontId="5" fillId="0" borderId="11" xfId="26" applyBorder="1" applyAlignment="1">
      <alignment horizontal="distributed" vertical="center"/>
    </xf>
    <xf numFmtId="177" fontId="5" fillId="0" borderId="11" xfId="26" applyNumberFormat="1" applyBorder="1" applyAlignment="1">
      <alignment vertical="center"/>
    </xf>
    <xf numFmtId="177" fontId="5" fillId="0" borderId="8" xfId="26" applyNumberFormat="1" applyBorder="1" applyAlignment="1">
      <alignment vertical="center"/>
    </xf>
    <xf numFmtId="0" fontId="5" fillId="0" borderId="8" xfId="26" applyBorder="1" applyAlignment="1">
      <alignment horizontal="distributed" vertical="center"/>
    </xf>
    <xf numFmtId="0" fontId="19" fillId="0" borderId="0" xfId="0" applyFont="1" applyAlignment="1">
      <alignment horizontal="center" vertical="center" readingOrder="1"/>
    </xf>
    <xf numFmtId="0" fontId="5" fillId="0" borderId="5" xfId="26" applyBorder="1" applyAlignment="1">
      <alignment vertical="center"/>
    </xf>
    <xf numFmtId="0" fontId="5" fillId="0" borderId="0" xfId="26" applyAlignment="1">
      <alignment horizontal="justify" vertical="center"/>
    </xf>
    <xf numFmtId="0" fontId="12" fillId="2" borderId="0" xfId="0" applyFont="1" applyFill="1" applyAlignment="1">
      <alignment horizontal="left" vertical="center" shrinkToFit="1"/>
    </xf>
    <xf numFmtId="0" fontId="0" fillId="2" borderId="0" xfId="0" applyFill="1" applyAlignment="1">
      <alignment horizontal="left" vertical="center"/>
    </xf>
    <xf numFmtId="0" fontId="0" fillId="2" borderId="0" xfId="0" applyFill="1" applyAlignment="1">
      <alignment vertical="center" wrapText="1"/>
    </xf>
    <xf numFmtId="0" fontId="59" fillId="0" borderId="0" xfId="0" applyFont="1" applyAlignment="1">
      <alignment vertical="center"/>
    </xf>
    <xf numFmtId="0" fontId="37" fillId="0" borderId="0" xfId="11" applyAlignment="1">
      <alignment vertical="center"/>
    </xf>
    <xf numFmtId="0" fontId="0" fillId="0" borderId="13" xfId="0" applyBorder="1" applyAlignment="1">
      <alignment vertical="center"/>
    </xf>
    <xf numFmtId="0" fontId="0" fillId="0" borderId="7" xfId="0" applyBorder="1" applyAlignment="1">
      <alignment vertical="center"/>
    </xf>
    <xf numFmtId="0" fontId="0" fillId="0" borderId="6" xfId="0" applyBorder="1" applyAlignment="1">
      <alignment vertical="center"/>
    </xf>
    <xf numFmtId="0" fontId="0" fillId="0" borderId="0" xfId="0" applyAlignment="1">
      <alignment horizontal="center" vertical="center"/>
    </xf>
    <xf numFmtId="0" fontId="12" fillId="0" borderId="0" xfId="0" applyFont="1" applyAlignment="1">
      <alignment vertical="center"/>
    </xf>
    <xf numFmtId="177" fontId="5" fillId="4" borderId="21" xfId="24" applyNumberFormat="1" applyFill="1" applyBorder="1" applyAlignment="1">
      <alignment vertical="center"/>
    </xf>
    <xf numFmtId="177" fontId="5" fillId="4" borderId="91" xfId="9" applyNumberFormat="1" applyFont="1" applyFill="1" applyBorder="1" applyAlignment="1">
      <alignment vertical="center"/>
    </xf>
    <xf numFmtId="0" fontId="60" fillId="0" borderId="0" xfId="17" applyFont="1">
      <alignment vertical="center"/>
    </xf>
    <xf numFmtId="0" fontId="20" fillId="2" borderId="13" xfId="0" applyFont="1" applyFill="1" applyBorder="1" applyAlignment="1">
      <alignment horizontal="left" vertical="center" wrapText="1"/>
    </xf>
    <xf numFmtId="31" fontId="0" fillId="0" borderId="0" xfId="0" applyNumberFormat="1" applyAlignment="1">
      <alignment vertical="center"/>
    </xf>
    <xf numFmtId="31" fontId="0" fillId="0" borderId="0" xfId="0" applyNumberFormat="1" applyAlignment="1">
      <alignment horizontal="right" vertical="center"/>
    </xf>
    <xf numFmtId="0" fontId="0" fillId="0" borderId="12" xfId="0" applyBorder="1" applyAlignment="1">
      <alignment vertical="center"/>
    </xf>
    <xf numFmtId="0" fontId="0" fillId="0" borderId="33" xfId="0" applyBorder="1" applyAlignment="1">
      <alignment vertical="center"/>
    </xf>
    <xf numFmtId="0" fontId="0" fillId="0" borderId="5" xfId="0" applyBorder="1" applyAlignment="1">
      <alignment vertical="center"/>
    </xf>
    <xf numFmtId="0" fontId="0" fillId="0" borderId="8" xfId="0" applyBorder="1" applyAlignment="1">
      <alignment vertical="center"/>
    </xf>
    <xf numFmtId="0" fontId="12" fillId="0" borderId="11" xfId="0" applyFont="1" applyBorder="1" applyAlignment="1">
      <alignment vertical="center"/>
    </xf>
    <xf numFmtId="0" fontId="20" fillId="0" borderId="10" xfId="11" applyFont="1" applyBorder="1" applyAlignment="1">
      <alignment horizontal="left" vertical="center" wrapText="1"/>
    </xf>
    <xf numFmtId="0" fontId="44" fillId="2" borderId="9" xfId="0" applyFont="1" applyFill="1" applyBorder="1" applyAlignment="1">
      <alignment horizontal="left" vertical="center" shrinkToFit="1"/>
    </xf>
    <xf numFmtId="0" fontId="5" fillId="0" borderId="8" xfId="24" applyBorder="1" applyAlignment="1">
      <alignment horizontal="right" vertical="center"/>
    </xf>
    <xf numFmtId="38" fontId="5" fillId="0" borderId="10" xfId="7" applyFont="1" applyBorder="1" applyAlignment="1">
      <alignment vertical="center"/>
    </xf>
    <xf numFmtId="0" fontId="22" fillId="0" borderId="0" xfId="17" applyFont="1" applyAlignment="1">
      <alignment horizontal="left" vertical="center"/>
    </xf>
    <xf numFmtId="0" fontId="5" fillId="0" borderId="0" xfId="15" applyAlignment="1">
      <alignment horizontal="right" vertical="center"/>
    </xf>
    <xf numFmtId="0" fontId="5" fillId="0" borderId="3" xfId="15" applyBorder="1" applyAlignment="1">
      <alignment horizontal="center" vertical="center"/>
    </xf>
    <xf numFmtId="0" fontId="5" fillId="0" borderId="9" xfId="15" applyBorder="1" applyAlignment="1">
      <alignment horizontal="center" vertical="center"/>
    </xf>
    <xf numFmtId="0" fontId="5" fillId="0" borderId="4" xfId="15" applyBorder="1" applyAlignment="1">
      <alignment horizontal="center" vertical="center"/>
    </xf>
    <xf numFmtId="0" fontId="5" fillId="0" borderId="12" xfId="15" applyBorder="1">
      <alignment vertical="center"/>
    </xf>
    <xf numFmtId="0" fontId="5" fillId="0" borderId="41" xfId="15" applyBorder="1">
      <alignment vertical="center"/>
    </xf>
    <xf numFmtId="0" fontId="5" fillId="0" borderId="13" xfId="15" applyBorder="1">
      <alignment vertical="center"/>
    </xf>
    <xf numFmtId="0" fontId="5" fillId="0" borderId="7" xfId="15" applyBorder="1">
      <alignment vertical="center"/>
    </xf>
    <xf numFmtId="0" fontId="5" fillId="0" borderId="31" xfId="15" applyBorder="1">
      <alignment vertical="center"/>
    </xf>
    <xf numFmtId="0" fontId="5" fillId="0" borderId="6" xfId="15" applyBorder="1">
      <alignment vertical="center"/>
    </xf>
    <xf numFmtId="0" fontId="5" fillId="0" borderId="10" xfId="15" applyBorder="1">
      <alignment vertical="center"/>
    </xf>
    <xf numFmtId="0" fontId="65" fillId="0" borderId="0" xfId="0" applyFont="1" applyAlignment="1">
      <alignment horizontal="justify" vertical="center" wrapText="1"/>
    </xf>
    <xf numFmtId="0" fontId="64" fillId="0" borderId="0" xfId="0" applyFont="1" applyAlignment="1">
      <alignment vertical="center" wrapText="1"/>
    </xf>
    <xf numFmtId="0" fontId="65" fillId="0" borderId="0" xfId="0" applyFont="1" applyAlignment="1">
      <alignment horizontal="left" vertical="center" wrapText="1"/>
    </xf>
    <xf numFmtId="0" fontId="65" fillId="0" borderId="0" xfId="0" applyFont="1" applyAlignment="1">
      <alignment horizontal="center" vertical="center" wrapText="1"/>
    </xf>
    <xf numFmtId="0" fontId="63" fillId="0" borderId="11" xfId="0" applyFont="1" applyBorder="1" applyAlignment="1">
      <alignment horizontal="justify" vertical="center"/>
    </xf>
    <xf numFmtId="0" fontId="0" fillId="0" borderId="11" xfId="0" applyBorder="1"/>
    <xf numFmtId="0" fontId="63" fillId="0" borderId="9" xfId="0" applyFont="1" applyBorder="1" applyAlignment="1">
      <alignment horizontal="center" vertical="center" wrapText="1"/>
    </xf>
    <xf numFmtId="0" fontId="63" fillId="0" borderId="4" xfId="0" applyFont="1" applyBorder="1" applyAlignment="1">
      <alignment horizontal="center" vertical="center" wrapText="1"/>
    </xf>
    <xf numFmtId="0" fontId="63" fillId="0" borderId="9" xfId="0" applyFont="1" applyBorder="1" applyAlignment="1">
      <alignment horizontal="justify" vertical="center" wrapText="1"/>
    </xf>
    <xf numFmtId="0" fontId="63" fillId="0" borderId="4" xfId="0" applyFont="1" applyBorder="1" applyAlignment="1">
      <alignment horizontal="justify" vertical="center" wrapText="1"/>
    </xf>
    <xf numFmtId="0" fontId="63" fillId="0" borderId="31" xfId="0" applyFont="1" applyBorder="1" applyAlignment="1">
      <alignment horizontal="justify" vertical="center" wrapText="1"/>
    </xf>
    <xf numFmtId="0" fontId="63" fillId="0" borderId="41" xfId="0" applyFont="1" applyBorder="1" applyAlignment="1">
      <alignment horizontal="justify" vertical="center" wrapText="1"/>
    </xf>
    <xf numFmtId="0" fontId="63" fillId="0" borderId="6" xfId="0" applyFont="1" applyBorder="1" applyAlignment="1">
      <alignment horizontal="justify" vertical="center" wrapText="1"/>
    </xf>
    <xf numFmtId="0" fontId="63" fillId="0" borderId="10" xfId="0" applyFont="1" applyBorder="1" applyAlignment="1">
      <alignment horizontal="justify" vertical="center" wrapText="1"/>
    </xf>
    <xf numFmtId="0" fontId="44" fillId="0" borderId="33" xfId="0" applyFont="1" applyBorder="1"/>
    <xf numFmtId="0" fontId="63" fillId="0" borderId="8" xfId="0" applyFont="1" applyBorder="1" applyAlignment="1">
      <alignment horizontal="justify" vertical="center" wrapText="1"/>
    </xf>
    <xf numFmtId="0" fontId="63" fillId="0" borderId="9" xfId="0" applyFont="1" applyBorder="1" applyAlignment="1">
      <alignment horizontal="left" vertical="center" wrapText="1"/>
    </xf>
    <xf numFmtId="0" fontId="63" fillId="0" borderId="13" xfId="0" applyFont="1" applyBorder="1" applyAlignment="1">
      <alignment horizontal="justify" vertical="center" wrapText="1"/>
    </xf>
    <xf numFmtId="10" fontId="0" fillId="0" borderId="8" xfId="24" applyNumberFormat="1" applyFont="1" applyBorder="1" applyAlignment="1">
      <alignment vertical="center"/>
    </xf>
    <xf numFmtId="0" fontId="63" fillId="0" borderId="10" xfId="0" applyFont="1" applyBorder="1" applyAlignment="1">
      <alignment horizontal="center" vertical="center" wrapText="1"/>
    </xf>
    <xf numFmtId="0" fontId="0" fillId="0" borderId="0" xfId="24" applyFont="1" applyAlignment="1">
      <alignment horizontal="left"/>
    </xf>
    <xf numFmtId="177" fontId="0" fillId="0" borderId="0" xfId="7" applyNumberFormat="1" applyFont="1" applyBorder="1" applyAlignment="1">
      <alignment horizontal="right"/>
    </xf>
    <xf numFmtId="177" fontId="0" fillId="0" borderId="0" xfId="24" applyNumberFormat="1" applyFont="1" applyAlignment="1">
      <alignment horizontal="right"/>
    </xf>
    <xf numFmtId="0" fontId="0" fillId="0" borderId="9" xfId="24" applyFont="1" applyBorder="1" applyAlignment="1">
      <alignment vertical="center"/>
    </xf>
    <xf numFmtId="0" fontId="5" fillId="0" borderId="9" xfId="24" applyBorder="1" applyAlignment="1">
      <alignment vertical="center"/>
    </xf>
    <xf numFmtId="177" fontId="0" fillId="0" borderId="9" xfId="24" applyNumberFormat="1" applyFont="1" applyBorder="1" applyAlignment="1">
      <alignment vertical="center"/>
    </xf>
    <xf numFmtId="0" fontId="12" fillId="0" borderId="42" xfId="24" applyFont="1" applyBorder="1" applyAlignment="1">
      <alignment horizontal="center" vertical="center" wrapText="1"/>
    </xf>
    <xf numFmtId="0" fontId="67" fillId="0" borderId="42" xfId="24" applyFont="1" applyBorder="1" applyAlignment="1">
      <alignment horizontal="center" vertical="center" wrapText="1"/>
    </xf>
    <xf numFmtId="0" fontId="0" fillId="5" borderId="0" xfId="0" applyFill="1"/>
    <xf numFmtId="0" fontId="0" fillId="3" borderId="0" xfId="0" applyFill="1"/>
    <xf numFmtId="0" fontId="29" fillId="3" borderId="0" xfId="0" applyFont="1" applyFill="1"/>
    <xf numFmtId="0" fontId="0" fillId="3" borderId="0" xfId="28" applyFont="1" applyFill="1">
      <alignment vertical="center"/>
    </xf>
    <xf numFmtId="0" fontId="0" fillId="3" borderId="0" xfId="28" applyFont="1" applyFill="1" applyAlignment="1">
      <alignment horizontal="right" vertical="center"/>
    </xf>
    <xf numFmtId="0" fontId="0" fillId="3" borderId="0" xfId="28" applyFont="1" applyFill="1" applyAlignment="1">
      <alignment horizontal="center" vertical="center"/>
    </xf>
    <xf numFmtId="0" fontId="0" fillId="5" borderId="0" xfId="28" applyFont="1" applyFill="1" applyAlignment="1">
      <alignment horizontal="center" vertical="center"/>
    </xf>
    <xf numFmtId="0" fontId="0" fillId="5" borderId="0" xfId="0" applyFill="1" applyAlignment="1">
      <alignment horizontal="right"/>
    </xf>
    <xf numFmtId="0" fontId="0" fillId="3" borderId="0" xfId="0" applyFill="1" applyAlignment="1">
      <alignment horizontal="right"/>
    </xf>
    <xf numFmtId="0" fontId="31" fillId="5" borderId="0" xfId="0" applyFont="1" applyFill="1"/>
    <xf numFmtId="0" fontId="0" fillId="5" borderId="0" xfId="28" applyFont="1" applyFill="1" applyAlignment="1">
      <alignment horizontal="right" vertical="center"/>
    </xf>
    <xf numFmtId="0" fontId="0" fillId="5" borderId="12" xfId="0" applyFill="1" applyBorder="1" applyAlignment="1">
      <alignment horizontal="left"/>
    </xf>
    <xf numFmtId="0" fontId="0" fillId="5" borderId="33" xfId="0" applyFill="1" applyBorder="1"/>
    <xf numFmtId="0" fontId="0" fillId="5" borderId="13" xfId="0" applyFill="1" applyBorder="1"/>
    <xf numFmtId="0" fontId="22" fillId="3" borderId="0" xfId="28" applyFont="1" applyFill="1">
      <alignment vertical="center"/>
    </xf>
    <xf numFmtId="0" fontId="0" fillId="5" borderId="7" xfId="0" applyFill="1" applyBorder="1"/>
    <xf numFmtId="0" fontId="0" fillId="5" borderId="6" xfId="0" applyFill="1" applyBorder="1"/>
    <xf numFmtId="0" fontId="0" fillId="5" borderId="0" xfId="28" applyFont="1" applyFill="1">
      <alignment vertical="center"/>
    </xf>
    <xf numFmtId="0" fontId="12" fillId="3" borderId="40" xfId="28" applyFont="1" applyFill="1" applyBorder="1" applyAlignment="1">
      <alignment horizontal="center" vertical="top"/>
    </xf>
    <xf numFmtId="0" fontId="29" fillId="3" borderId="0" xfId="28" applyFont="1" applyFill="1" applyAlignment="1">
      <alignment horizontal="center" vertical="center"/>
    </xf>
    <xf numFmtId="0" fontId="29" fillId="5" borderId="0" xfId="28" applyFont="1" applyFill="1" applyAlignment="1">
      <alignment horizontal="center" vertical="center"/>
    </xf>
    <xf numFmtId="176" fontId="0" fillId="5" borderId="7" xfId="0" applyNumberFormat="1" applyFill="1" applyBorder="1"/>
    <xf numFmtId="180" fontId="0" fillId="5" borderId="0" xfId="0" applyNumberFormat="1" applyFill="1"/>
    <xf numFmtId="178" fontId="0" fillId="5" borderId="0" xfId="0" applyNumberFormat="1" applyFill="1"/>
    <xf numFmtId="0" fontId="0" fillId="3" borderId="0" xfId="28" applyFont="1" applyFill="1" applyAlignment="1">
      <alignment horizontal="left" vertical="center" wrapText="1"/>
    </xf>
    <xf numFmtId="0" fontId="0" fillId="5" borderId="0" xfId="28" applyFont="1" applyFill="1" applyAlignment="1">
      <alignment horizontal="left" vertical="center" wrapText="1"/>
    </xf>
    <xf numFmtId="0" fontId="0" fillId="5" borderId="8" xfId="0" applyFill="1" applyBorder="1"/>
    <xf numFmtId="0" fontId="0" fillId="5" borderId="41" xfId="0" applyFill="1" applyBorder="1" applyAlignment="1">
      <alignment horizontal="left"/>
    </xf>
    <xf numFmtId="0" fontId="0" fillId="3" borderId="0" xfId="28" applyFont="1" applyFill="1" applyAlignment="1">
      <alignment horizontal="center" vertical="center" wrapText="1"/>
    </xf>
    <xf numFmtId="0" fontId="0" fillId="5" borderId="0" xfId="28" applyFont="1" applyFill="1" applyAlignment="1">
      <alignment horizontal="center" vertical="center" wrapText="1"/>
    </xf>
    <xf numFmtId="0" fontId="0" fillId="3" borderId="0" xfId="28" applyFont="1" applyFill="1" applyAlignment="1">
      <alignment horizontal="left" vertical="center"/>
    </xf>
    <xf numFmtId="0" fontId="11" fillId="5" borderId="0" xfId="0" applyFont="1" applyFill="1"/>
    <xf numFmtId="0" fontId="19" fillId="3" borderId="0" xfId="28" applyFont="1" applyFill="1">
      <alignment vertical="center"/>
    </xf>
    <xf numFmtId="0" fontId="0" fillId="3" borderId="56" xfId="28" applyFont="1" applyFill="1" applyBorder="1">
      <alignment vertical="center"/>
    </xf>
    <xf numFmtId="0" fontId="19" fillId="5" borderId="0" xfId="28" applyFont="1" applyFill="1">
      <alignment vertical="center"/>
    </xf>
    <xf numFmtId="0" fontId="19" fillId="3" borderId="0" xfId="28" applyFont="1" applyFill="1" applyAlignment="1">
      <alignment horizontal="right" vertical="center"/>
    </xf>
    <xf numFmtId="0" fontId="19" fillId="3" borderId="56" xfId="28" applyFont="1" applyFill="1" applyBorder="1">
      <alignment vertical="center"/>
    </xf>
    <xf numFmtId="0" fontId="20" fillId="3" borderId="0" xfId="28" applyFont="1" applyFill="1">
      <alignment vertical="center"/>
    </xf>
    <xf numFmtId="0" fontId="20" fillId="5" borderId="0" xfId="28" applyFont="1" applyFill="1">
      <alignment vertical="center"/>
    </xf>
    <xf numFmtId="0" fontId="0" fillId="3" borderId="0" xfId="0" applyFill="1" applyAlignment="1">
      <alignment vertical="top" wrapText="1"/>
    </xf>
    <xf numFmtId="0" fontId="13" fillId="5" borderId="0" xfId="28" applyFont="1" applyFill="1" applyAlignment="1">
      <alignment horizontal="left" vertical="center"/>
    </xf>
    <xf numFmtId="0" fontId="11" fillId="5" borderId="0" xfId="28" applyFont="1" applyFill="1" applyAlignment="1">
      <alignment horizontal="left" vertical="center"/>
    </xf>
    <xf numFmtId="0" fontId="0" fillId="3" borderId="11" xfId="28" applyFont="1" applyFill="1" applyBorder="1">
      <alignment vertical="center"/>
    </xf>
    <xf numFmtId="0" fontId="0" fillId="3" borderId="11" xfId="0" applyFill="1" applyBorder="1" applyAlignment="1">
      <alignment horizontal="right"/>
    </xf>
    <xf numFmtId="0" fontId="0" fillId="3" borderId="57" xfId="28" applyFont="1" applyFill="1" applyBorder="1">
      <alignment vertical="center"/>
    </xf>
    <xf numFmtId="0" fontId="19" fillId="3" borderId="0" xfId="28" applyFont="1" applyFill="1" applyAlignment="1">
      <alignment vertical="top" wrapText="1" shrinkToFit="1"/>
    </xf>
    <xf numFmtId="0" fontId="19" fillId="3" borderId="0" xfId="28" applyFont="1" applyFill="1" applyAlignment="1">
      <alignment vertical="center" shrinkToFit="1"/>
    </xf>
    <xf numFmtId="0" fontId="19" fillId="3" borderId="0" xfId="28" applyFont="1" applyFill="1" applyAlignment="1">
      <alignment vertical="top" shrinkToFit="1"/>
    </xf>
    <xf numFmtId="0" fontId="19" fillId="5" borderId="0" xfId="28" applyFont="1" applyFill="1" applyAlignment="1">
      <alignment vertical="center" shrinkToFit="1"/>
    </xf>
    <xf numFmtId="49" fontId="19" fillId="3" borderId="0" xfId="28" applyNumberFormat="1" applyFont="1" applyFill="1" applyAlignment="1">
      <alignment horizontal="center" vertical="center" wrapText="1" shrinkToFit="1"/>
    </xf>
    <xf numFmtId="0" fontId="19" fillId="3" borderId="0" xfId="28" applyFont="1" applyFill="1" applyAlignment="1">
      <alignment horizontal="left" vertical="center" wrapText="1" shrinkToFit="1"/>
    </xf>
    <xf numFmtId="0" fontId="19" fillId="5" borderId="0" xfId="28" applyFont="1" applyFill="1" applyAlignment="1">
      <alignment horizontal="left" vertical="center" wrapText="1" shrinkToFit="1"/>
    </xf>
    <xf numFmtId="49" fontId="19" fillId="3" borderId="0" xfId="28" applyNumberFormat="1" applyFont="1" applyFill="1" applyAlignment="1">
      <alignment horizontal="center" vertical="center" shrinkToFit="1"/>
    </xf>
    <xf numFmtId="0" fontId="19" fillId="3" borderId="0" xfId="28" applyFont="1" applyFill="1" applyAlignment="1">
      <alignment horizontal="left" vertical="center" shrinkToFit="1"/>
    </xf>
    <xf numFmtId="0" fontId="19" fillId="3" borderId="0" xfId="28" applyFont="1" applyFill="1" applyAlignment="1">
      <alignment horizontal="center" vertical="center" shrinkToFit="1"/>
    </xf>
    <xf numFmtId="0" fontId="5" fillId="3" borderId="0" xfId="28" applyFill="1" applyAlignment="1">
      <alignment horizontal="right" vertical="center"/>
    </xf>
    <xf numFmtId="0" fontId="30" fillId="3" borderId="0" xfId="28" applyFont="1" applyFill="1" applyAlignment="1">
      <alignment horizontal="center" vertical="center"/>
    </xf>
    <xf numFmtId="49" fontId="19" fillId="3" borderId="0" xfId="28" applyNumberFormat="1" applyFont="1" applyFill="1" applyAlignment="1">
      <alignment horizontal="right" vertical="center" wrapText="1" shrinkToFit="1"/>
    </xf>
    <xf numFmtId="49" fontId="19" fillId="3" borderId="0" xfId="28" applyNumberFormat="1" applyFont="1" applyFill="1" applyAlignment="1">
      <alignment horizontal="right" vertical="center" shrinkToFit="1"/>
    </xf>
    <xf numFmtId="49" fontId="19" fillId="3" borderId="0" xfId="0" applyNumberFormat="1" applyFont="1" applyFill="1" applyAlignment="1">
      <alignment horizontal="right" vertical="center" wrapText="1"/>
    </xf>
    <xf numFmtId="49" fontId="0" fillId="3" borderId="0" xfId="0" applyNumberFormat="1" applyFill="1" applyAlignment="1">
      <alignment horizontal="right" vertical="center"/>
    </xf>
    <xf numFmtId="0" fontId="19" fillId="3" borderId="0" xfId="28" applyFont="1" applyFill="1" applyAlignment="1">
      <alignment horizontal="right" vertical="center" shrinkToFit="1"/>
    </xf>
    <xf numFmtId="0" fontId="19" fillId="3" borderId="0" xfId="28" applyFont="1" applyFill="1" applyAlignment="1">
      <alignment horizontal="right" vertical="center" wrapText="1" shrinkToFit="1"/>
    </xf>
    <xf numFmtId="0" fontId="19" fillId="3" borderId="0" xfId="28" applyFont="1" applyFill="1" applyAlignment="1">
      <alignment vertical="center" wrapText="1" shrinkToFit="1"/>
    </xf>
    <xf numFmtId="0" fontId="19" fillId="3" borderId="0" xfId="28" applyFont="1" applyFill="1" applyAlignment="1">
      <alignment horizontal="left" vertical="center"/>
    </xf>
    <xf numFmtId="0" fontId="19" fillId="3" borderId="0" xfId="0" applyFont="1" applyFill="1" applyAlignment="1">
      <alignment horizontal="right"/>
    </xf>
    <xf numFmtId="0" fontId="19" fillId="3" borderId="0" xfId="28" applyFont="1" applyFill="1" applyAlignment="1">
      <alignment horizontal="right" vertical="center" wrapText="1"/>
    </xf>
    <xf numFmtId="0" fontId="19" fillId="3" borderId="0" xfId="28" applyFont="1" applyFill="1" applyAlignment="1">
      <alignment horizontal="left" vertical="center" wrapText="1"/>
    </xf>
    <xf numFmtId="0" fontId="19" fillId="3" borderId="0" xfId="28" quotePrefix="1" applyFont="1" applyFill="1" applyAlignment="1">
      <alignment horizontal="center" vertical="center"/>
    </xf>
    <xf numFmtId="0" fontId="5" fillId="3" borderId="0" xfId="28" applyFill="1">
      <alignment vertical="center"/>
    </xf>
    <xf numFmtId="0" fontId="19" fillId="5" borderId="0" xfId="0" applyFont="1" applyFill="1"/>
    <xf numFmtId="0" fontId="63" fillId="0" borderId="60" xfId="0" applyFont="1" applyBorder="1" applyAlignment="1">
      <alignment vertical="center" wrapText="1"/>
    </xf>
    <xf numFmtId="0" fontId="63" fillId="0" borderId="107" xfId="0" applyFont="1" applyBorder="1" applyAlignment="1">
      <alignment vertical="center" wrapText="1"/>
    </xf>
    <xf numFmtId="0" fontId="63" fillId="0" borderId="4" xfId="0" applyFont="1" applyBorder="1" applyAlignment="1">
      <alignment vertical="center" wrapText="1"/>
    </xf>
    <xf numFmtId="0" fontId="63" fillId="0" borderId="12" xfId="0" applyFont="1" applyBorder="1" applyAlignment="1">
      <alignment vertical="center" wrapText="1"/>
    </xf>
    <xf numFmtId="0" fontId="63" fillId="0" borderId="3" xfId="0" applyFont="1" applyBorder="1" applyAlignment="1">
      <alignment vertical="center" wrapText="1"/>
    </xf>
    <xf numFmtId="0" fontId="68" fillId="0" borderId="6" xfId="24" applyFont="1" applyBorder="1" applyAlignment="1">
      <alignment vertical="center"/>
    </xf>
    <xf numFmtId="0" fontId="68" fillId="0" borderId="8" xfId="24" applyFont="1" applyBorder="1" applyAlignment="1">
      <alignment vertical="center"/>
    </xf>
    <xf numFmtId="0" fontId="4" fillId="0" borderId="11" xfId="24" applyFont="1" applyBorder="1" applyAlignment="1">
      <alignment horizontal="center" vertical="center"/>
    </xf>
    <xf numFmtId="177" fontId="0" fillId="0" borderId="8" xfId="7" applyNumberFormat="1" applyFont="1" applyBorder="1" applyAlignment="1">
      <alignment horizontal="right" wrapText="1"/>
    </xf>
    <xf numFmtId="0" fontId="5" fillId="0" borderId="37" xfId="24" applyBorder="1" applyAlignment="1">
      <alignment horizontal="center" vertical="center" wrapText="1"/>
    </xf>
    <xf numFmtId="0" fontId="0" fillId="0" borderId="0" xfId="18" applyFont="1" applyAlignment="1">
      <alignment horizontal="right" vertical="center"/>
    </xf>
    <xf numFmtId="0" fontId="0" fillId="0" borderId="0" xfId="26" applyFont="1" applyAlignment="1">
      <alignment horizontal="right" vertical="center"/>
    </xf>
    <xf numFmtId="0" fontId="8" fillId="0" borderId="5" xfId="5" applyFill="1" applyBorder="1" applyAlignment="1">
      <alignment horizontal="left" vertical="center"/>
    </xf>
    <xf numFmtId="0" fontId="12" fillId="0" borderId="11" xfId="11" applyFont="1" applyBorder="1" applyAlignment="1">
      <alignment horizontal="left" vertical="center" wrapText="1"/>
    </xf>
    <xf numFmtId="0" fontId="8" fillId="2" borderId="11" xfId="5" applyFill="1" applyBorder="1" applyAlignment="1">
      <alignment horizontal="left" vertical="center" wrapText="1"/>
    </xf>
    <xf numFmtId="0" fontId="3" fillId="0" borderId="0" xfId="29">
      <alignment vertical="center"/>
    </xf>
    <xf numFmtId="0" fontId="74" fillId="0" borderId="0" xfId="29" applyFont="1" applyAlignment="1">
      <alignment horizontal="center" vertical="center" shrinkToFit="1"/>
    </xf>
    <xf numFmtId="0" fontId="3" fillId="0" borderId="149" xfId="29" applyBorder="1">
      <alignment vertical="center"/>
    </xf>
    <xf numFmtId="0" fontId="3" fillId="0" borderId="0" xfId="29" applyAlignment="1">
      <alignment horizontal="right" vertical="center"/>
    </xf>
    <xf numFmtId="0" fontId="12" fillId="2" borderId="41" xfId="0" applyFont="1" applyFill="1" applyBorder="1" applyAlignment="1">
      <alignment horizontal="center" vertical="center" wrapText="1"/>
    </xf>
    <xf numFmtId="0" fontId="20" fillId="2" borderId="10" xfId="0" applyFont="1" applyFill="1" applyBorder="1" applyAlignment="1">
      <alignment vertical="center" wrapText="1"/>
    </xf>
    <xf numFmtId="0" fontId="0" fillId="0" borderId="79" xfId="24" applyFont="1" applyBorder="1" applyAlignment="1">
      <alignment vertical="center"/>
    </xf>
    <xf numFmtId="0" fontId="76" fillId="0" borderId="0" xfId="0" applyFont="1" applyAlignment="1">
      <alignment vertical="center"/>
    </xf>
    <xf numFmtId="0" fontId="0" fillId="0" borderId="150" xfId="24" applyFont="1" applyBorder="1" applyAlignment="1">
      <alignment vertical="center"/>
    </xf>
    <xf numFmtId="0" fontId="0" fillId="0" borderId="0" xfId="24" applyFont="1"/>
    <xf numFmtId="0" fontId="61" fillId="0" borderId="11" xfId="24" applyFont="1" applyBorder="1" applyAlignment="1">
      <alignment vertical="center"/>
    </xf>
    <xf numFmtId="0" fontId="55" fillId="0" borderId="0" xfId="24" applyFont="1" applyAlignment="1">
      <alignment vertical="center"/>
    </xf>
    <xf numFmtId="0" fontId="55" fillId="0" borderId="0" xfId="0" applyFont="1" applyAlignment="1">
      <alignment vertical="center"/>
    </xf>
    <xf numFmtId="0" fontId="63" fillId="3" borderId="9" xfId="0" applyFont="1" applyFill="1" applyBorder="1" applyAlignment="1">
      <alignment horizontal="justify" vertical="center" wrapText="1"/>
    </xf>
    <xf numFmtId="177" fontId="0" fillId="0" borderId="9" xfId="7" applyNumberFormat="1" applyFont="1" applyBorder="1" applyAlignment="1">
      <alignment horizontal="right" wrapText="1"/>
    </xf>
    <xf numFmtId="31" fontId="0" fillId="0" borderId="9" xfId="24" applyNumberFormat="1" applyFont="1" applyBorder="1" applyAlignment="1">
      <alignment horizontal="center"/>
    </xf>
    <xf numFmtId="0" fontId="0" fillId="0" borderId="2" xfId="24" applyFont="1" applyBorder="1" applyAlignment="1">
      <alignment horizontal="left" vertical="center"/>
    </xf>
    <xf numFmtId="0" fontId="77" fillId="2" borderId="0" xfId="0" applyFont="1" applyFill="1" applyAlignment="1">
      <alignment horizontal="left" vertical="center" wrapText="1"/>
    </xf>
    <xf numFmtId="0" fontId="77" fillId="2" borderId="0" xfId="0" applyFont="1" applyFill="1" applyAlignment="1">
      <alignment horizontal="center" vertical="center" wrapText="1"/>
    </xf>
    <xf numFmtId="0" fontId="78" fillId="2" borderId="6" xfId="0" applyFont="1" applyFill="1" applyBorder="1" applyAlignment="1">
      <alignment vertical="center" shrinkToFit="1"/>
    </xf>
    <xf numFmtId="0" fontId="78" fillId="2" borderId="6" xfId="0" applyFont="1" applyFill="1" applyBorder="1" applyAlignment="1">
      <alignment vertical="center" wrapText="1"/>
    </xf>
    <xf numFmtId="0" fontId="0" fillId="0" borderId="11" xfId="24" applyFont="1" applyBorder="1" applyAlignment="1">
      <alignment horizontal="left" vertical="center"/>
    </xf>
    <xf numFmtId="0" fontId="0" fillId="0" borderId="2" xfId="24" applyFont="1" applyBorder="1" applyAlignment="1">
      <alignment horizontal="center" vertical="center" wrapText="1"/>
    </xf>
    <xf numFmtId="0" fontId="5" fillId="3" borderId="0" xfId="28" applyFill="1" applyAlignment="1">
      <alignment horizontal="center" vertical="center"/>
    </xf>
    <xf numFmtId="177" fontId="5" fillId="0" borderId="149" xfId="24" applyNumberFormat="1" applyBorder="1" applyAlignment="1">
      <alignment vertical="center"/>
    </xf>
    <xf numFmtId="0" fontId="0" fillId="0" borderId="9" xfId="24" applyFont="1" applyBorder="1" applyAlignment="1">
      <alignment horizontal="center" vertical="center" wrapText="1" shrinkToFit="1"/>
    </xf>
    <xf numFmtId="0" fontId="0" fillId="0" borderId="38" xfId="24" applyFont="1" applyBorder="1" applyAlignment="1">
      <alignment horizontal="center" vertical="center" wrapText="1" shrinkToFit="1"/>
    </xf>
    <xf numFmtId="0" fontId="2" fillId="0" borderId="149" xfId="29" applyFont="1" applyBorder="1">
      <alignment vertical="center"/>
    </xf>
    <xf numFmtId="0" fontId="2" fillId="0" borderId="151" xfId="29" applyFont="1" applyBorder="1">
      <alignment vertical="center"/>
    </xf>
    <xf numFmtId="0" fontId="2" fillId="0" borderId="0" xfId="29" applyFont="1" applyAlignment="1">
      <alignment horizontal="right" vertical="center"/>
    </xf>
    <xf numFmtId="0" fontId="0" fillId="0" borderId="0" xfId="17" applyFont="1" applyAlignment="1">
      <alignment horizontal="right" vertical="center"/>
    </xf>
    <xf numFmtId="0" fontId="0" fillId="0" borderId="0" xfId="22" applyFont="1" applyAlignment="1">
      <alignment horizontal="left" vertical="center"/>
    </xf>
    <xf numFmtId="176" fontId="0" fillId="5" borderId="151" xfId="0" applyNumberFormat="1" applyFill="1" applyBorder="1" applyAlignment="1">
      <alignment horizontal="center" shrinkToFit="1"/>
    </xf>
    <xf numFmtId="180" fontId="0" fillId="5" borderId="151" xfId="0" applyNumberFormat="1" applyFill="1" applyBorder="1" applyAlignment="1">
      <alignment horizontal="center" shrinkToFit="1"/>
    </xf>
    <xf numFmtId="178" fontId="0" fillId="5" borderId="151" xfId="0" applyNumberFormat="1" applyFill="1" applyBorder="1" applyAlignment="1">
      <alignment horizontal="center" shrinkToFit="1"/>
    </xf>
    <xf numFmtId="176" fontId="0" fillId="6" borderId="151" xfId="0" applyNumberFormat="1" applyFill="1" applyBorder="1"/>
    <xf numFmtId="178" fontId="0" fillId="5" borderId="151" xfId="0" applyNumberFormat="1" applyFill="1" applyBorder="1"/>
    <xf numFmtId="178" fontId="0" fillId="6" borderId="151" xfId="0" applyNumberFormat="1" applyFill="1" applyBorder="1"/>
    <xf numFmtId="0" fontId="0" fillId="5" borderId="151" xfId="0" applyFill="1" applyBorder="1"/>
    <xf numFmtId="38" fontId="0" fillId="5" borderId="152" xfId="7" applyFont="1" applyFill="1" applyBorder="1" applyAlignment="1">
      <alignment horizontal="center" vertical="center" wrapText="1"/>
    </xf>
    <xf numFmtId="0" fontId="0" fillId="5" borderId="153" xfId="0" applyFill="1" applyBorder="1" applyAlignment="1">
      <alignment horizontal="center" vertical="center" wrapText="1"/>
    </xf>
    <xf numFmtId="181" fontId="0" fillId="5" borderId="152" xfId="7" applyNumberFormat="1" applyFont="1" applyFill="1" applyBorder="1" applyAlignment="1">
      <alignment horizontal="right" vertical="center" wrapText="1"/>
    </xf>
    <xf numFmtId="0" fontId="0" fillId="5" borderId="152" xfId="0" applyFill="1" applyBorder="1" applyAlignment="1">
      <alignment horizontal="right" vertical="center" wrapText="1"/>
    </xf>
    <xf numFmtId="0" fontId="0" fillId="5" borderId="152" xfId="0" applyFill="1" applyBorder="1" applyAlignment="1">
      <alignment horizontal="left" vertical="center" wrapText="1"/>
    </xf>
    <xf numFmtId="38" fontId="19" fillId="3" borderId="0" xfId="7" applyFont="1" applyFill="1" applyAlignment="1">
      <alignment vertical="center"/>
    </xf>
    <xf numFmtId="176" fontId="0" fillId="5" borderId="152" xfId="0" applyNumberFormat="1" applyFill="1" applyBorder="1" applyAlignment="1">
      <alignment horizontal="right" vertical="center" wrapText="1"/>
    </xf>
    <xf numFmtId="0" fontId="0" fillId="3" borderId="155" xfId="28" applyFont="1" applyFill="1" applyBorder="1">
      <alignment vertical="center"/>
    </xf>
    <xf numFmtId="0" fontId="0" fillId="3" borderId="156" xfId="28" applyFont="1" applyFill="1" applyBorder="1">
      <alignment vertical="center"/>
    </xf>
    <xf numFmtId="0" fontId="0" fillId="3" borderId="157" xfId="28" applyFont="1" applyFill="1" applyBorder="1">
      <alignment vertical="center"/>
    </xf>
    <xf numFmtId="0" fontId="0" fillId="3" borderId="158" xfId="28" applyFont="1" applyFill="1" applyBorder="1">
      <alignment vertical="center"/>
    </xf>
    <xf numFmtId="0" fontId="0" fillId="3" borderId="159" xfId="28" applyFont="1" applyFill="1" applyBorder="1">
      <alignment vertical="center"/>
    </xf>
    <xf numFmtId="0" fontId="0" fillId="3" borderId="160" xfId="28" applyFont="1" applyFill="1" applyBorder="1">
      <alignment vertical="center"/>
    </xf>
    <xf numFmtId="177" fontId="0" fillId="0" borderId="9" xfId="24" applyNumberFormat="1" applyFont="1" applyBorder="1" applyAlignment="1">
      <alignment horizontal="right"/>
    </xf>
    <xf numFmtId="0" fontId="5" fillId="0" borderId="161" xfId="24" applyBorder="1" applyAlignment="1">
      <alignment horizontal="center"/>
    </xf>
    <xf numFmtId="0" fontId="0" fillId="0" borderId="71" xfId="24" applyFont="1" applyBorder="1" applyAlignment="1">
      <alignment horizontal="center"/>
    </xf>
    <xf numFmtId="177" fontId="0" fillId="0" borderId="71" xfId="7" applyNumberFormat="1" applyFont="1" applyBorder="1" applyAlignment="1">
      <alignment horizontal="right" wrapText="1"/>
    </xf>
    <xf numFmtId="177" fontId="0" fillId="0" borderId="161" xfId="7" applyNumberFormat="1" applyFont="1" applyBorder="1" applyAlignment="1">
      <alignment horizontal="right" wrapText="1"/>
    </xf>
    <xf numFmtId="31" fontId="0" fillId="0" borderId="161" xfId="24" applyNumberFormat="1" applyFont="1" applyBorder="1" applyAlignment="1">
      <alignment horizontal="center"/>
    </xf>
    <xf numFmtId="177" fontId="0" fillId="0" borderId="71" xfId="7" applyNumberFormat="1" applyFont="1" applyBorder="1" applyAlignment="1">
      <alignment horizontal="center"/>
    </xf>
    <xf numFmtId="0" fontId="0" fillId="0" borderId="161" xfId="24" applyFont="1" applyBorder="1" applyAlignment="1">
      <alignment horizontal="center" vertical="center"/>
    </xf>
    <xf numFmtId="0" fontId="0" fillId="0" borderId="71" xfId="24" applyFont="1" applyBorder="1" applyAlignment="1">
      <alignment horizontal="center" vertical="center"/>
    </xf>
    <xf numFmtId="177" fontId="0" fillId="0" borderId="161" xfId="24" applyNumberFormat="1" applyFont="1" applyBorder="1" applyAlignment="1">
      <alignment horizontal="right" vertical="center"/>
    </xf>
    <xf numFmtId="0" fontId="1" fillId="0" borderId="149" xfId="29" applyFont="1" applyBorder="1">
      <alignment vertical="center"/>
    </xf>
    <xf numFmtId="0" fontId="12" fillId="0" borderId="0" xfId="11" applyFont="1" applyAlignment="1">
      <alignment horizontal="left" vertical="center" wrapText="1"/>
    </xf>
    <xf numFmtId="0" fontId="5" fillId="0" borderId="162" xfId="24" applyBorder="1" applyAlignment="1">
      <alignment horizontal="center" vertical="center"/>
    </xf>
    <xf numFmtId="0" fontId="0" fillId="0" borderId="35" xfId="24" applyFont="1" applyBorder="1" applyAlignment="1">
      <alignment horizontal="center" vertical="center"/>
    </xf>
    <xf numFmtId="0" fontId="5" fillId="0" borderId="163" xfId="24" applyBorder="1" applyAlignment="1">
      <alignment horizontal="center"/>
    </xf>
    <xf numFmtId="0" fontId="28" fillId="0" borderId="164" xfId="24" applyFont="1" applyBorder="1" applyAlignment="1">
      <alignment horizontal="center"/>
    </xf>
    <xf numFmtId="0" fontId="5" fillId="0" borderId="26" xfId="24" applyBorder="1" applyAlignment="1">
      <alignment horizontal="center"/>
    </xf>
    <xf numFmtId="0" fontId="0" fillId="0" borderId="27" xfId="24" applyFont="1" applyBorder="1" applyAlignment="1">
      <alignment horizontal="center"/>
    </xf>
    <xf numFmtId="0" fontId="0" fillId="0" borderId="69" xfId="24" applyFont="1" applyBorder="1" applyAlignment="1">
      <alignment horizontal="distributed" vertical="center"/>
    </xf>
    <xf numFmtId="177" fontId="0" fillId="0" borderId="165" xfId="9" applyNumberFormat="1" applyFont="1" applyBorder="1" applyAlignment="1">
      <alignment vertical="center"/>
    </xf>
    <xf numFmtId="177" fontId="0" fillId="0" borderId="71" xfId="9" applyNumberFormat="1" applyFont="1" applyBorder="1" applyAlignment="1">
      <alignment vertical="center"/>
    </xf>
    <xf numFmtId="0" fontId="80" fillId="0" borderId="149" xfId="29" applyFont="1" applyBorder="1" applyAlignment="1">
      <alignment horizontal="center" vertical="center" wrapText="1" shrinkToFit="1"/>
    </xf>
    <xf numFmtId="0" fontId="80" fillId="0" borderId="151" xfId="29" applyFont="1" applyBorder="1" applyAlignment="1">
      <alignment horizontal="center" vertical="center" wrapText="1" shrinkToFit="1"/>
    </xf>
    <xf numFmtId="0" fontId="0" fillId="0" borderId="39" xfId="24" applyFont="1" applyBorder="1" applyAlignment="1">
      <alignment horizontal="center" vertical="center"/>
    </xf>
    <xf numFmtId="31" fontId="0" fillId="0" borderId="69" xfId="24" applyNumberFormat="1" applyFont="1" applyBorder="1" applyAlignment="1">
      <alignment horizontal="center"/>
    </xf>
    <xf numFmtId="31" fontId="0" fillId="0" borderId="5" xfId="24" applyNumberFormat="1" applyFont="1" applyBorder="1" applyAlignment="1">
      <alignment horizontal="center"/>
    </xf>
    <xf numFmtId="177" fontId="0" fillId="0" borderId="0" xfId="24" applyNumberFormat="1" applyFont="1" applyAlignment="1">
      <alignment horizontal="right" vertical="center"/>
    </xf>
    <xf numFmtId="49" fontId="0" fillId="0" borderId="161" xfId="24" applyNumberFormat="1" applyFont="1" applyBorder="1" applyAlignment="1">
      <alignment horizontal="center" vertical="center"/>
    </xf>
    <xf numFmtId="49" fontId="0" fillId="0" borderId="9" xfId="24" applyNumberFormat="1" applyFont="1" applyBorder="1" applyAlignment="1">
      <alignment horizontal="center" vertical="center"/>
    </xf>
    <xf numFmtId="38" fontId="22" fillId="0" borderId="0" xfId="7" applyFont="1" applyAlignment="1">
      <alignment horizontal="right" vertical="center"/>
    </xf>
    <xf numFmtId="49" fontId="5" fillId="3" borderId="52" xfId="24" applyNumberFormat="1" applyFill="1" applyBorder="1" applyAlignment="1">
      <alignment horizontal="center" vertical="center" shrinkToFit="1"/>
    </xf>
    <xf numFmtId="0" fontId="81" fillId="5" borderId="154" xfId="0" applyFont="1" applyFill="1" applyBorder="1" applyAlignment="1">
      <alignment horizontal="center" vertical="center" wrapText="1"/>
    </xf>
    <xf numFmtId="0" fontId="81" fillId="5" borderId="152" xfId="0" applyFont="1" applyFill="1" applyBorder="1" applyAlignment="1">
      <alignment horizontal="left" vertical="center" wrapText="1"/>
    </xf>
    <xf numFmtId="181" fontId="81" fillId="5" borderId="152" xfId="7" applyNumberFormat="1" applyFont="1" applyFill="1" applyBorder="1" applyAlignment="1">
      <alignment horizontal="right" vertical="center" wrapText="1"/>
    </xf>
    <xf numFmtId="0" fontId="81" fillId="5" borderId="152" xfId="0" applyFont="1" applyFill="1" applyBorder="1" applyAlignment="1">
      <alignment horizontal="right" vertical="center" wrapText="1"/>
    </xf>
    <xf numFmtId="0" fontId="55" fillId="5" borderId="0" xfId="0" applyFont="1" applyFill="1"/>
    <xf numFmtId="0" fontId="81" fillId="5" borderId="0" xfId="0" applyFont="1" applyFill="1"/>
    <xf numFmtId="0" fontId="63" fillId="0" borderId="60" xfId="0" applyFont="1" applyBorder="1" applyAlignment="1">
      <alignment horizontal="justify" vertical="center" wrapText="1"/>
    </xf>
    <xf numFmtId="0" fontId="63" fillId="0" borderId="9" xfId="0" applyFont="1" applyBorder="1" applyAlignment="1">
      <alignment horizontal="justify" vertical="center" wrapText="1"/>
    </xf>
    <xf numFmtId="0" fontId="11" fillId="0" borderId="12" xfId="0" applyFont="1" applyBorder="1" applyAlignment="1">
      <alignment vertical="center"/>
    </xf>
    <xf numFmtId="0" fontId="11" fillId="0" borderId="33" xfId="0" applyFont="1" applyBorder="1" applyAlignment="1">
      <alignment vertical="center"/>
    </xf>
    <xf numFmtId="0" fontId="63" fillId="0" borderId="31" xfId="0" applyFont="1" applyBorder="1" applyAlignment="1">
      <alignment horizontal="justify" vertical="center" wrapText="1"/>
    </xf>
    <xf numFmtId="0" fontId="63" fillId="0" borderId="10" xfId="0" applyFont="1" applyBorder="1" applyAlignment="1">
      <alignment horizontal="justify" vertical="center" wrapText="1"/>
    </xf>
    <xf numFmtId="0" fontId="29" fillId="2" borderId="0" xfId="0" applyFont="1" applyFill="1" applyAlignment="1">
      <alignment horizontal="center" vertical="center"/>
    </xf>
    <xf numFmtId="0" fontId="12" fillId="2" borderId="3" xfId="0" applyFont="1" applyFill="1" applyBorder="1" applyAlignment="1">
      <alignment horizontal="center" vertical="center" shrinkToFit="1"/>
    </xf>
    <xf numFmtId="0" fontId="12" fillId="2" borderId="4" xfId="0" applyFont="1" applyFill="1" applyBorder="1" applyAlignment="1">
      <alignment horizontal="center" vertical="center" shrinkToFit="1"/>
    </xf>
    <xf numFmtId="0" fontId="11" fillId="2" borderId="12"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20" fillId="2" borderId="3" xfId="0" applyFont="1" applyFill="1" applyBorder="1" applyAlignment="1">
      <alignment horizontal="center" vertical="center" shrinkToFit="1"/>
    </xf>
    <xf numFmtId="0" fontId="20" fillId="2" borderId="4" xfId="0" applyFont="1" applyFill="1" applyBorder="1" applyAlignment="1">
      <alignment horizontal="center" vertical="center" shrinkToFit="1"/>
    </xf>
    <xf numFmtId="0" fontId="11" fillId="2" borderId="7" xfId="0" applyFont="1" applyFill="1" applyBorder="1" applyAlignment="1">
      <alignment horizontal="left" vertical="center" wrapText="1"/>
    </xf>
    <xf numFmtId="0" fontId="11" fillId="2" borderId="6" xfId="0" applyFont="1" applyFill="1" applyBorder="1" applyAlignment="1">
      <alignment horizontal="left" vertical="center" wrapText="1"/>
    </xf>
    <xf numFmtId="0" fontId="63" fillId="0" borderId="81" xfId="0" applyFont="1" applyBorder="1" applyAlignment="1">
      <alignment horizontal="justify" vertical="center" wrapText="1"/>
    </xf>
    <xf numFmtId="0" fontId="63" fillId="0" borderId="65" xfId="0" applyFont="1" applyBorder="1" applyAlignment="1">
      <alignment horizontal="justify" vertical="center" wrapText="1"/>
    </xf>
    <xf numFmtId="0" fontId="63" fillId="0" borderId="112" xfId="0" applyFont="1" applyBorder="1" applyAlignment="1">
      <alignment horizontal="justify" vertical="center" wrapText="1"/>
    </xf>
    <xf numFmtId="0" fontId="63" fillId="0" borderId="41" xfId="0" applyFont="1" applyBorder="1" applyAlignment="1">
      <alignment horizontal="justify" vertical="center" wrapText="1"/>
    </xf>
    <xf numFmtId="0" fontId="11" fillId="2" borderId="12" xfId="0" applyFont="1" applyFill="1" applyBorder="1" applyAlignment="1">
      <alignment horizontal="left" vertical="center" wrapText="1"/>
    </xf>
    <xf numFmtId="0" fontId="11" fillId="2" borderId="33" xfId="0" applyFont="1" applyFill="1" applyBorder="1" applyAlignment="1">
      <alignment horizontal="left" vertical="center" wrapText="1"/>
    </xf>
    <xf numFmtId="0" fontId="63" fillId="0" borderId="107" xfId="0" applyFont="1" applyBorder="1" applyAlignment="1">
      <alignment horizontal="justify" vertical="center" wrapText="1"/>
    </xf>
    <xf numFmtId="0" fontId="63" fillId="0" borderId="4" xfId="0" applyFont="1" applyBorder="1" applyAlignment="1">
      <alignment horizontal="justify" vertical="center" wrapText="1"/>
    </xf>
    <xf numFmtId="0" fontId="63" fillId="0" borderId="12" xfId="0" applyFont="1" applyBorder="1" applyAlignment="1">
      <alignment horizontal="justify" vertical="center" wrapText="1"/>
    </xf>
    <xf numFmtId="0" fontId="63" fillId="0" borderId="13" xfId="0" applyFont="1" applyBorder="1" applyAlignment="1">
      <alignment horizontal="justify" vertical="center" wrapText="1"/>
    </xf>
    <xf numFmtId="0" fontId="63" fillId="0" borderId="3" xfId="0" applyFont="1" applyBorder="1" applyAlignment="1">
      <alignment horizontal="justify" vertical="center" wrapText="1"/>
    </xf>
    <xf numFmtId="0" fontId="63" fillId="0" borderId="2" xfId="0" applyFont="1" applyBorder="1" applyAlignment="1">
      <alignment horizontal="justify" vertical="center" wrapText="1"/>
    </xf>
    <xf numFmtId="0" fontId="63" fillId="0" borderId="0" xfId="0" applyFont="1" applyAlignment="1">
      <alignment horizontal="justify" vertical="center" wrapText="1"/>
    </xf>
    <xf numFmtId="0" fontId="18" fillId="0" borderId="0" xfId="0" applyFont="1" applyAlignment="1">
      <alignment horizontal="center" wrapText="1"/>
    </xf>
    <xf numFmtId="0" fontId="11" fillId="0" borderId="0" xfId="0" applyFont="1" applyAlignment="1">
      <alignment horizontal="center"/>
    </xf>
    <xf numFmtId="0" fontId="29" fillId="0" borderId="0" xfId="0" applyFont="1" applyAlignment="1">
      <alignment horizontal="center"/>
    </xf>
    <xf numFmtId="0" fontId="65" fillId="0" borderId="0" xfId="0" applyFont="1" applyAlignment="1">
      <alignment horizontal="justify" vertical="center" wrapText="1"/>
    </xf>
    <xf numFmtId="0" fontId="11" fillId="2" borderId="3" xfId="0" applyFont="1" applyFill="1" applyBorder="1" applyAlignment="1">
      <alignment horizontal="left" wrapText="1"/>
    </xf>
    <xf numFmtId="0" fontId="11" fillId="2" borderId="4" xfId="0" applyFont="1" applyFill="1" applyBorder="1" applyAlignment="1">
      <alignment horizontal="left"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38" fontId="13" fillId="0" borderId="3" xfId="7" applyFont="1" applyBorder="1" applyAlignment="1">
      <alignment vertical="center"/>
    </xf>
    <xf numFmtId="38" fontId="13" fillId="0" borderId="2" xfId="7" applyFont="1" applyBorder="1" applyAlignment="1">
      <alignment vertical="center"/>
    </xf>
    <xf numFmtId="0" fontId="16" fillId="0" borderId="0" xfId="0" applyFont="1" applyAlignment="1">
      <alignment horizontal="center" vertical="center"/>
    </xf>
    <xf numFmtId="0" fontId="13" fillId="0" borderId="0" xfId="0" applyFont="1" applyAlignment="1">
      <alignment horizontal="center" vertical="center"/>
    </xf>
    <xf numFmtId="0" fontId="13" fillId="0" borderId="17" xfId="0" applyFont="1" applyBorder="1" applyAlignment="1">
      <alignment horizontal="center" vertical="center"/>
    </xf>
    <xf numFmtId="0" fontId="13" fillId="0" borderId="59" xfId="0" applyFont="1" applyBorder="1" applyAlignment="1">
      <alignment horizontal="center" vertical="center"/>
    </xf>
    <xf numFmtId="38" fontId="19" fillId="0" borderId="72" xfId="7" applyFont="1" applyBorder="1" applyAlignment="1">
      <alignment horizontal="center" vertical="center" wrapText="1"/>
    </xf>
    <xf numFmtId="38" fontId="19" fillId="0" borderId="2" xfId="7" applyFont="1" applyBorder="1" applyAlignment="1">
      <alignment horizontal="center" vertical="center" wrapText="1"/>
    </xf>
    <xf numFmtId="38" fontId="13" fillId="0" borderId="92" xfId="7" applyFont="1" applyBorder="1" applyAlignment="1">
      <alignment vertical="center"/>
    </xf>
    <xf numFmtId="38" fontId="13" fillId="0" borderId="93" xfId="7" applyFont="1" applyBorder="1" applyAlignment="1">
      <alignment vertical="center"/>
    </xf>
    <xf numFmtId="0" fontId="13" fillId="0" borderId="11" xfId="24" applyFont="1" applyBorder="1" applyAlignment="1">
      <alignment horizontal="left" vertical="center" shrinkToFit="1"/>
    </xf>
    <xf numFmtId="0" fontId="13" fillId="0" borderId="0" xfId="24" applyFont="1" applyAlignment="1">
      <alignment horizontal="center" vertical="center"/>
    </xf>
    <xf numFmtId="0" fontId="0" fillId="0" borderId="3" xfId="24" applyFont="1" applyBorder="1" applyAlignment="1">
      <alignment horizontal="center" vertical="center"/>
    </xf>
    <xf numFmtId="0" fontId="0" fillId="0" borderId="2" xfId="24" applyFont="1" applyBorder="1" applyAlignment="1">
      <alignment horizontal="center" vertical="center"/>
    </xf>
    <xf numFmtId="0" fontId="0" fillId="0" borderId="79" xfId="24" applyFont="1" applyBorder="1" applyAlignment="1">
      <alignment horizontal="center" vertical="center"/>
    </xf>
    <xf numFmtId="0" fontId="0" fillId="0" borderId="0" xfId="24" applyFont="1" applyAlignment="1">
      <alignment horizontal="right" vertical="center"/>
    </xf>
    <xf numFmtId="0" fontId="0" fillId="0" borderId="11" xfId="24" applyFont="1" applyBorder="1" applyAlignment="1">
      <alignment horizontal="center" vertical="center"/>
    </xf>
    <xf numFmtId="0" fontId="0" fillId="0" borderId="11" xfId="24" applyFont="1" applyBorder="1" applyAlignment="1">
      <alignment horizontal="left" vertical="center"/>
    </xf>
    <xf numFmtId="0" fontId="5" fillId="0" borderId="11" xfId="24" applyBorder="1" applyAlignment="1">
      <alignment horizontal="left" vertical="center"/>
    </xf>
    <xf numFmtId="0" fontId="55" fillId="0" borderId="11" xfId="24" applyFont="1" applyBorder="1" applyAlignment="1">
      <alignment horizontal="left" vertical="center"/>
    </xf>
    <xf numFmtId="0" fontId="0" fillId="0" borderId="0" xfId="24" applyFont="1" applyAlignment="1">
      <alignment horizontal="left"/>
    </xf>
    <xf numFmtId="0" fontId="16" fillId="0" borderId="0" xfId="24" applyFont="1" applyAlignment="1">
      <alignment horizontal="center"/>
    </xf>
    <xf numFmtId="0" fontId="48" fillId="0" borderId="0" xfId="24" applyFont="1" applyAlignment="1">
      <alignment horizontal="left"/>
    </xf>
    <xf numFmtId="0" fontId="13" fillId="0" borderId="0" xfId="24" applyFont="1" applyAlignment="1">
      <alignment horizontal="left"/>
    </xf>
    <xf numFmtId="0" fontId="0" fillId="0" borderId="76" xfId="24" applyFont="1" applyBorder="1" applyAlignment="1">
      <alignment horizontal="center"/>
    </xf>
    <xf numFmtId="0" fontId="0" fillId="0" borderId="2" xfId="24" applyFont="1" applyBorder="1" applyAlignment="1">
      <alignment horizontal="center"/>
    </xf>
    <xf numFmtId="0" fontId="0" fillId="0" borderId="4" xfId="24" applyFont="1" applyBorder="1" applyAlignment="1">
      <alignment horizontal="center"/>
    </xf>
    <xf numFmtId="0" fontId="0" fillId="0" borderId="0" xfId="24" applyFont="1" applyAlignment="1">
      <alignment horizontal="center"/>
    </xf>
    <xf numFmtId="0" fontId="5" fillId="0" borderId="0" xfId="24" applyAlignment="1">
      <alignment horizontal="left"/>
    </xf>
    <xf numFmtId="0" fontId="0" fillId="0" borderId="11" xfId="24" applyFont="1" applyBorder="1" applyAlignment="1">
      <alignment horizontal="left"/>
    </xf>
    <xf numFmtId="0" fontId="0" fillId="0" borderId="3" xfId="24" applyFont="1" applyBorder="1" applyAlignment="1">
      <alignment horizontal="center"/>
    </xf>
    <xf numFmtId="0" fontId="0" fillId="0" borderId="94" xfId="24" applyFont="1" applyBorder="1" applyAlignment="1">
      <alignment horizontal="center"/>
    </xf>
    <xf numFmtId="0" fontId="0" fillId="3" borderId="0" xfId="28" applyFont="1" applyFill="1" applyAlignment="1">
      <alignment horizontal="distributed" vertical="center" indent="1"/>
    </xf>
    <xf numFmtId="0" fontId="0" fillId="6" borderId="0" xfId="28" applyFont="1" applyFill="1" applyAlignment="1">
      <alignment horizontal="left" vertical="center"/>
    </xf>
    <xf numFmtId="0" fontId="61" fillId="5" borderId="0" xfId="0" applyFont="1" applyFill="1" applyAlignment="1">
      <alignment horizontal="center"/>
    </xf>
    <xf numFmtId="0" fontId="0" fillId="3" borderId="0" xfId="28" applyFont="1" applyFill="1" applyAlignment="1">
      <alignment horizontal="right" vertical="center"/>
    </xf>
    <xf numFmtId="0" fontId="22" fillId="6" borderId="0" xfId="28" applyFont="1" applyFill="1" applyAlignment="1">
      <alignment horizontal="right" vertical="center"/>
    </xf>
    <xf numFmtId="0" fontId="22" fillId="6" borderId="0" xfId="28" applyFont="1" applyFill="1" applyAlignment="1">
      <alignment horizontal="left" vertical="center"/>
    </xf>
    <xf numFmtId="0" fontId="29" fillId="3" borderId="0" xfId="28" applyFont="1" applyFill="1" applyAlignment="1">
      <alignment horizontal="center" vertical="center"/>
    </xf>
    <xf numFmtId="0" fontId="13" fillId="3" borderId="96" xfId="28" applyFont="1" applyFill="1" applyBorder="1" applyAlignment="1">
      <alignment horizontal="center" vertical="center" wrapText="1" shrinkToFit="1"/>
    </xf>
    <xf numFmtId="0" fontId="0" fillId="3" borderId="96" xfId="0" applyFill="1" applyBorder="1"/>
    <xf numFmtId="0" fontId="0" fillId="3" borderId="97" xfId="0" applyFill="1" applyBorder="1"/>
    <xf numFmtId="0" fontId="0" fillId="6" borderId="0" xfId="28" applyFont="1" applyFill="1" applyAlignment="1">
      <alignment horizontal="left" vertical="center" wrapText="1"/>
    </xf>
    <xf numFmtId="0" fontId="5" fillId="6" borderId="0" xfId="28" applyFill="1" applyAlignment="1">
      <alignment horizontal="left" vertical="center" wrapText="1"/>
    </xf>
    <xf numFmtId="0" fontId="0" fillId="3" borderId="0" xfId="28" applyFont="1" applyFill="1" applyAlignment="1">
      <alignment horizontal="center" vertical="center"/>
    </xf>
    <xf numFmtId="0" fontId="0" fillId="6" borderId="0" xfId="28" applyFont="1" applyFill="1" applyAlignment="1">
      <alignment horizontal="left" vertical="top" wrapText="1"/>
    </xf>
    <xf numFmtId="0" fontId="0" fillId="3" borderId="0" xfId="28" applyFont="1" applyFill="1" applyAlignment="1">
      <alignment horizontal="left" vertical="center"/>
    </xf>
    <xf numFmtId="0" fontId="5" fillId="3" borderId="0" xfId="28" applyFill="1" applyAlignment="1">
      <alignment horizontal="distributed" vertical="center" indent="1"/>
    </xf>
    <xf numFmtId="0" fontId="0" fillId="6" borderId="0" xfId="28" applyFont="1" applyFill="1" applyAlignment="1">
      <alignment horizontal="center" vertical="center" wrapText="1"/>
    </xf>
    <xf numFmtId="0" fontId="0" fillId="6" borderId="0" xfId="0" applyFill="1" applyAlignment="1">
      <alignment horizontal="left"/>
    </xf>
    <xf numFmtId="0" fontId="0" fillId="6" borderId="0" xfId="28" applyFont="1" applyFill="1" applyAlignment="1">
      <alignment horizontal="left" vertical="center" shrinkToFit="1"/>
    </xf>
    <xf numFmtId="178" fontId="0" fillId="3" borderId="56" xfId="28" applyNumberFormat="1" applyFont="1" applyFill="1" applyBorder="1" applyAlignment="1">
      <alignment horizontal="right" vertical="center"/>
    </xf>
    <xf numFmtId="178" fontId="0" fillId="3" borderId="57" xfId="28" applyNumberFormat="1" applyFont="1" applyFill="1" applyBorder="1" applyAlignment="1">
      <alignment horizontal="right" vertical="center"/>
    </xf>
    <xf numFmtId="0" fontId="20" fillId="3" borderId="0" xfId="28" applyFont="1" applyFill="1" applyAlignment="1">
      <alignment horizontal="left" vertical="top" wrapText="1"/>
    </xf>
    <xf numFmtId="178" fontId="0" fillId="3" borderId="11" xfId="28" applyNumberFormat="1" applyFont="1" applyFill="1" applyBorder="1" applyAlignment="1">
      <alignment horizontal="right" vertical="center"/>
    </xf>
    <xf numFmtId="0" fontId="0" fillId="3" borderId="11" xfId="0" applyFill="1" applyBorder="1" applyAlignment="1">
      <alignment vertical="center"/>
    </xf>
    <xf numFmtId="0" fontId="0" fillId="3" borderId="56" xfId="28" applyFont="1" applyFill="1" applyBorder="1" applyAlignment="1">
      <alignment horizontal="distributed" vertical="center" indent="1"/>
    </xf>
    <xf numFmtId="0" fontId="0" fillId="6" borderId="56" xfId="28" applyFont="1" applyFill="1" applyBorder="1" applyAlignment="1">
      <alignment horizontal="left" vertical="center"/>
    </xf>
    <xf numFmtId="0" fontId="0" fillId="3" borderId="57" xfId="28" applyFont="1" applyFill="1" applyBorder="1" applyAlignment="1">
      <alignment horizontal="distributed" vertical="center" indent="1"/>
    </xf>
    <xf numFmtId="0" fontId="0" fillId="6" borderId="57" xfId="28" applyFont="1" applyFill="1" applyBorder="1" applyAlignment="1">
      <alignment horizontal="left" vertical="center"/>
    </xf>
    <xf numFmtId="0" fontId="0" fillId="6" borderId="57" xfId="28" applyFont="1" applyFill="1" applyBorder="1" applyAlignment="1">
      <alignment horizontal="distributed" vertical="center" indent="1"/>
    </xf>
    <xf numFmtId="49" fontId="0" fillId="6" borderId="57" xfId="28" applyNumberFormat="1" applyFont="1" applyFill="1" applyBorder="1" applyAlignment="1">
      <alignment horizontal="left" vertical="center"/>
    </xf>
    <xf numFmtId="0" fontId="19" fillId="3" borderId="0" xfId="28" applyFont="1" applyFill="1" applyAlignment="1">
      <alignment horizontal="left" vertical="center" wrapText="1" shrinkToFit="1"/>
    </xf>
    <xf numFmtId="0" fontId="19" fillId="6" borderId="57" xfId="28" applyFont="1" applyFill="1" applyBorder="1" applyAlignment="1">
      <alignment horizontal="left" vertical="center"/>
    </xf>
    <xf numFmtId="0" fontId="12" fillId="3" borderId="80" xfId="28" applyFont="1" applyFill="1" applyBorder="1" applyAlignment="1">
      <alignment horizontal="distributed" vertical="center" indent="1"/>
    </xf>
    <xf numFmtId="0" fontId="5" fillId="3" borderId="80" xfId="28" applyFill="1" applyBorder="1" applyAlignment="1">
      <alignment horizontal="distributed" vertical="center" indent="1"/>
    </xf>
    <xf numFmtId="0" fontId="19" fillId="6" borderId="80" xfId="28" applyFont="1" applyFill="1" applyBorder="1" applyAlignment="1">
      <alignment horizontal="left" vertical="center"/>
    </xf>
    <xf numFmtId="0" fontId="0" fillId="6" borderId="0" xfId="28" applyFont="1" applyFill="1" applyAlignment="1">
      <alignment horizontal="center" vertical="center"/>
    </xf>
    <xf numFmtId="0" fontId="19" fillId="3" borderId="0" xfId="28" applyFont="1" applyFill="1" applyAlignment="1">
      <alignment horizontal="left" vertical="top" wrapText="1" shrinkToFit="1"/>
    </xf>
    <xf numFmtId="0" fontId="19" fillId="3" borderId="0" xfId="28" applyFont="1" applyFill="1" applyAlignment="1">
      <alignment horizontal="left" vertical="center" shrinkToFit="1"/>
    </xf>
    <xf numFmtId="0" fontId="30" fillId="3" borderId="0" xfId="28" applyFont="1" applyFill="1" applyAlignment="1">
      <alignment horizontal="center" vertical="center"/>
    </xf>
    <xf numFmtId="0" fontId="19" fillId="3" borderId="0" xfId="28" applyFont="1" applyFill="1" applyAlignment="1">
      <alignment horizontal="left" vertical="center" wrapText="1"/>
    </xf>
    <xf numFmtId="0" fontId="19" fillId="3" borderId="0" xfId="0" applyFont="1" applyFill="1" applyAlignment="1">
      <alignment horizontal="left" wrapText="1"/>
    </xf>
    <xf numFmtId="0" fontId="5" fillId="3" borderId="0" xfId="28" applyFill="1" applyAlignment="1">
      <alignment horizontal="center" vertical="center"/>
    </xf>
    <xf numFmtId="0" fontId="5" fillId="3" borderId="33" xfId="28" applyFill="1" applyBorder="1" applyAlignment="1">
      <alignment horizontal="center" vertical="center"/>
    </xf>
    <xf numFmtId="0" fontId="19" fillId="3" borderId="0" xfId="28" applyFont="1" applyFill="1" applyAlignment="1">
      <alignment horizontal="left" vertical="center"/>
    </xf>
    <xf numFmtId="0" fontId="0" fillId="3" borderId="56" xfId="28" applyFont="1" applyFill="1" applyBorder="1" applyAlignment="1">
      <alignment horizontal="center" vertical="center"/>
    </xf>
    <xf numFmtId="0" fontId="0" fillId="3" borderId="56" xfId="28" applyFont="1" applyFill="1" applyBorder="1" applyAlignment="1">
      <alignment horizontal="left" vertical="center"/>
    </xf>
    <xf numFmtId="0" fontId="0" fillId="3" borderId="95" xfId="28" applyFont="1" applyFill="1" applyBorder="1" applyAlignment="1">
      <alignment horizontal="center" vertical="center"/>
    </xf>
    <xf numFmtId="0" fontId="0" fillId="3" borderId="11" xfId="28" applyFont="1" applyFill="1" applyBorder="1" applyAlignment="1">
      <alignment horizontal="center" vertical="center"/>
    </xf>
    <xf numFmtId="0" fontId="24" fillId="0" borderId="0" xfId="23" applyFont="1" applyAlignment="1">
      <alignment horizontal="left" vertical="center"/>
    </xf>
    <xf numFmtId="0" fontId="30" fillId="0" borderId="0" xfId="23" applyFont="1" applyAlignment="1">
      <alignment horizontal="left" vertical="center"/>
    </xf>
    <xf numFmtId="0" fontId="24" fillId="0" borderId="0" xfId="23" applyFont="1" applyAlignment="1">
      <alignment horizontal="left" vertical="center" wrapText="1"/>
    </xf>
    <xf numFmtId="0" fontId="24" fillId="0" borderId="0" xfId="23" applyFont="1" applyAlignment="1">
      <alignment horizontal="left" vertical="center" wrapText="1" indent="1"/>
    </xf>
    <xf numFmtId="0" fontId="50" fillId="0" borderId="0" xfId="23" applyFont="1" applyAlignment="1">
      <alignment horizontal="left" vertical="center" wrapText="1" indent="1"/>
    </xf>
    <xf numFmtId="0" fontId="49" fillId="0" borderId="0" xfId="23" applyFont="1" applyAlignment="1">
      <alignment horizontal="left" vertical="center"/>
    </xf>
    <xf numFmtId="0" fontId="24" fillId="0" borderId="0" xfId="23" applyFont="1" applyAlignment="1">
      <alignment horizontal="left" vertical="center" indent="1"/>
    </xf>
    <xf numFmtId="0" fontId="19" fillId="0" borderId="0" xfId="23" applyFont="1" applyAlignment="1">
      <alignment horizontal="right" vertical="center"/>
    </xf>
    <xf numFmtId="0" fontId="19" fillId="0" borderId="45" xfId="23" applyFont="1" applyBorder="1" applyAlignment="1">
      <alignment horizontal="right" vertical="center"/>
    </xf>
    <xf numFmtId="0" fontId="19" fillId="0" borderId="98" xfId="23" applyFont="1" applyBorder="1" applyAlignment="1">
      <alignment horizontal="center" vertical="center"/>
    </xf>
    <xf numFmtId="0" fontId="19" fillId="0" borderId="68" xfId="23" applyFont="1" applyBorder="1" applyAlignment="1">
      <alignment horizontal="center" vertical="center"/>
    </xf>
    <xf numFmtId="0" fontId="19" fillId="0" borderId="99" xfId="23" applyFont="1" applyBorder="1" applyAlignment="1">
      <alignment horizontal="center" vertical="center"/>
    </xf>
    <xf numFmtId="0" fontId="19" fillId="0" borderId="100" xfId="23" applyFont="1" applyBorder="1" applyAlignment="1">
      <alignment horizontal="center" vertical="center"/>
    </xf>
    <xf numFmtId="38" fontId="19" fillId="0" borderId="101" xfId="7" applyFont="1" applyBorder="1" applyAlignment="1">
      <alignment horizontal="center" vertical="center"/>
    </xf>
    <xf numFmtId="38" fontId="19" fillId="0" borderId="102" xfId="7" applyFont="1" applyBorder="1" applyAlignment="1">
      <alignment horizontal="center" vertical="center"/>
    </xf>
    <xf numFmtId="38" fontId="19" fillId="0" borderId="68" xfId="7" applyFont="1" applyBorder="1" applyAlignment="1">
      <alignment horizontal="center" vertical="center"/>
    </xf>
    <xf numFmtId="0" fontId="19" fillId="0" borderId="103" xfId="23" applyFont="1" applyBorder="1" applyAlignment="1">
      <alignment horizontal="center" vertical="center"/>
    </xf>
    <xf numFmtId="0" fontId="19" fillId="0" borderId="104" xfId="23" applyFont="1" applyBorder="1" applyAlignment="1">
      <alignment horizontal="center" vertical="center"/>
    </xf>
    <xf numFmtId="0" fontId="13" fillId="0" borderId="11" xfId="23" applyFont="1" applyBorder="1" applyAlignment="1">
      <alignment horizontal="left" vertical="center"/>
    </xf>
    <xf numFmtId="0" fontId="31" fillId="0" borderId="0" xfId="23" applyFont="1" applyAlignment="1">
      <alignment horizontal="center" vertical="center"/>
    </xf>
    <xf numFmtId="49" fontId="19" fillId="0" borderId="46" xfId="23" applyNumberFormat="1" applyFont="1" applyBorder="1" applyAlignment="1">
      <alignment horizontal="center" vertical="center"/>
    </xf>
    <xf numFmtId="49" fontId="19" fillId="0" borderId="1" xfId="23" applyNumberFormat="1" applyFont="1" applyBorder="1" applyAlignment="1">
      <alignment horizontal="center" vertical="center"/>
    </xf>
    <xf numFmtId="49" fontId="19" fillId="0" borderId="105" xfId="23" applyNumberFormat="1" applyFont="1" applyBorder="1" applyAlignment="1">
      <alignment horizontal="center" vertical="center"/>
    </xf>
    <xf numFmtId="0" fontId="11" fillId="0" borderId="0" xfId="23" applyFont="1" applyAlignment="1">
      <alignment horizontal="center" vertical="center"/>
    </xf>
    <xf numFmtId="0" fontId="24" fillId="0" borderId="0" xfId="23" applyFont="1" applyAlignment="1">
      <alignment horizontal="center" vertical="center"/>
    </xf>
    <xf numFmtId="49" fontId="19" fillId="0" borderId="0" xfId="23" applyNumberFormat="1" applyFont="1" applyAlignment="1">
      <alignment horizontal="left" vertical="center"/>
    </xf>
    <xf numFmtId="0" fontId="15" fillId="0" borderId="0" xfId="24" applyFont="1" applyAlignment="1">
      <alignment horizontal="center" vertical="center"/>
    </xf>
    <xf numFmtId="0" fontId="0" fillId="0" borderId="12" xfId="24" applyFont="1" applyBorder="1" applyAlignment="1">
      <alignment horizontal="center" vertical="center"/>
    </xf>
    <xf numFmtId="0" fontId="0" fillId="0" borderId="33" xfId="24" applyFont="1" applyBorder="1" applyAlignment="1">
      <alignment horizontal="center" vertical="center"/>
    </xf>
    <xf numFmtId="0" fontId="0" fillId="0" borderId="106" xfId="24" applyFont="1" applyBorder="1" applyAlignment="1">
      <alignment horizontal="center" vertical="center"/>
    </xf>
    <xf numFmtId="0" fontId="0" fillId="0" borderId="11" xfId="22" applyFont="1" applyBorder="1" applyAlignment="1">
      <alignment horizontal="left" vertical="center"/>
    </xf>
    <xf numFmtId="0" fontId="0" fillId="0" borderId="33" xfId="24" applyFont="1" applyBorder="1" applyAlignment="1">
      <alignment vertical="center"/>
    </xf>
    <xf numFmtId="0" fontId="0" fillId="0" borderId="13" xfId="24" applyFont="1" applyBorder="1" applyAlignment="1">
      <alignment vertical="center"/>
    </xf>
    <xf numFmtId="0" fontId="0" fillId="0" borderId="0" xfId="24" applyFont="1" applyAlignment="1">
      <alignment vertical="center"/>
    </xf>
    <xf numFmtId="0" fontId="0" fillId="0" borderId="6" xfId="24" applyFont="1" applyBorder="1" applyAlignment="1">
      <alignment vertical="center"/>
    </xf>
    <xf numFmtId="0" fontId="0" fillId="0" borderId="3" xfId="24" applyFont="1" applyBorder="1" applyAlignment="1">
      <alignment horizontal="left" vertical="center"/>
    </xf>
    <xf numFmtId="0" fontId="0" fillId="0" borderId="79" xfId="24" applyFont="1" applyBorder="1" applyAlignment="1">
      <alignment horizontal="left" vertical="center"/>
    </xf>
    <xf numFmtId="0" fontId="0" fillId="0" borderId="2" xfId="24" applyFont="1" applyBorder="1" applyAlignment="1">
      <alignment horizontal="left" vertical="center"/>
    </xf>
    <xf numFmtId="0" fontId="0" fillId="0" borderId="4" xfId="24" applyFont="1" applyBorder="1" applyAlignment="1">
      <alignment horizontal="center" vertical="center"/>
    </xf>
    <xf numFmtId="0" fontId="29" fillId="0" borderId="0" xfId="24" applyFont="1" applyAlignment="1">
      <alignment horizontal="right" vertical="center"/>
    </xf>
    <xf numFmtId="0" fontId="22" fillId="0" borderId="0" xfId="24" applyFont="1" applyAlignment="1">
      <alignment horizontal="right" vertical="center"/>
    </xf>
    <xf numFmtId="0" fontId="23" fillId="0" borderId="0" xfId="24" applyFont="1" applyAlignment="1">
      <alignment horizontal="center" vertical="center"/>
    </xf>
    <xf numFmtId="0" fontId="22" fillId="0" borderId="0" xfId="24" applyFont="1" applyAlignment="1">
      <alignment horizontal="left" vertical="center" wrapText="1"/>
    </xf>
    <xf numFmtId="0" fontId="22" fillId="0" borderId="0" xfId="24" applyFont="1" applyAlignment="1">
      <alignment horizontal="left" vertical="center"/>
    </xf>
    <xf numFmtId="0" fontId="5" fillId="0" borderId="11" xfId="22" applyBorder="1" applyAlignment="1">
      <alignment horizontal="left" vertical="center"/>
    </xf>
    <xf numFmtId="0" fontId="22" fillId="0" borderId="0" xfId="24" applyFont="1" applyAlignment="1">
      <alignment horizontal="left" vertical="center" shrinkToFit="1"/>
    </xf>
    <xf numFmtId="0" fontId="22" fillId="0" borderId="0" xfId="24" applyFont="1" applyAlignment="1">
      <alignment horizontal="left" vertical="top" wrapText="1"/>
    </xf>
    <xf numFmtId="0" fontId="62" fillId="0" borderId="0" xfId="0" applyFont="1" applyAlignment="1">
      <alignment horizontal="center" vertical="center"/>
    </xf>
    <xf numFmtId="0" fontId="0" fillId="0" borderId="0" xfId="0" applyAlignment="1">
      <alignment horizontal="center" vertical="center"/>
    </xf>
    <xf numFmtId="0" fontId="0" fillId="0" borderId="107" xfId="24" applyFont="1" applyBorder="1" applyAlignment="1">
      <alignment horizontal="center" vertical="center"/>
    </xf>
    <xf numFmtId="0" fontId="0" fillId="0" borderId="108" xfId="24" applyFont="1" applyBorder="1" applyAlignment="1">
      <alignment horizontal="center" vertical="center"/>
    </xf>
    <xf numFmtId="0" fontId="0" fillId="0" borderId="109" xfId="24" applyFont="1" applyBorder="1" applyAlignment="1">
      <alignment horizontal="center" vertical="center"/>
    </xf>
    <xf numFmtId="0" fontId="0" fillId="0" borderId="0" xfId="24" applyFont="1" applyAlignment="1">
      <alignment horizontal="left" vertical="center"/>
    </xf>
    <xf numFmtId="0" fontId="0" fillId="0" borderId="45" xfId="24" applyFont="1" applyBorder="1" applyAlignment="1">
      <alignment horizontal="right" vertical="center"/>
    </xf>
    <xf numFmtId="0" fontId="0" fillId="0" borderId="98" xfId="24" applyFont="1" applyBorder="1" applyAlignment="1">
      <alignment horizontal="center" vertical="center"/>
    </xf>
    <xf numFmtId="0" fontId="0" fillId="0" borderId="110" xfId="24" applyFont="1" applyBorder="1" applyAlignment="1">
      <alignment horizontal="center" vertical="center"/>
    </xf>
    <xf numFmtId="0" fontId="0" fillId="0" borderId="11" xfId="24" applyFont="1" applyBorder="1" applyAlignment="1">
      <alignment horizontal="right" vertical="center"/>
    </xf>
    <xf numFmtId="0" fontId="5" fillId="0" borderId="3" xfId="24" applyBorder="1" applyAlignment="1">
      <alignment horizontal="center" vertical="center"/>
    </xf>
    <xf numFmtId="0" fontId="5" fillId="0" borderId="2" xfId="24" applyBorder="1" applyAlignment="1">
      <alignment horizontal="center" vertical="center"/>
    </xf>
    <xf numFmtId="0" fontId="5" fillId="0" borderId="0" xfId="24" applyAlignment="1">
      <alignment horizontal="right" vertical="center"/>
    </xf>
    <xf numFmtId="0" fontId="14" fillId="0" borderId="0" xfId="24" applyFont="1" applyAlignment="1">
      <alignment horizontal="center" vertical="center"/>
    </xf>
    <xf numFmtId="0" fontId="5" fillId="0" borderId="11" xfId="24" applyBorder="1" applyAlignment="1">
      <alignment horizontal="right" vertical="center"/>
    </xf>
    <xf numFmtId="0" fontId="0" fillId="0" borderId="11" xfId="24" applyFont="1" applyBorder="1" applyAlignment="1">
      <alignment vertical="center"/>
    </xf>
    <xf numFmtId="0" fontId="5" fillId="0" borderId="11" xfId="24" applyBorder="1" applyAlignment="1">
      <alignment vertical="center"/>
    </xf>
    <xf numFmtId="0" fontId="16" fillId="0" borderId="0" xfId="24" applyFont="1" applyAlignment="1">
      <alignment horizontal="center" vertical="center"/>
    </xf>
    <xf numFmtId="0" fontId="32" fillId="0" borderId="0" xfId="24" applyFont="1" applyAlignment="1">
      <alignment horizontal="center" vertical="center"/>
    </xf>
    <xf numFmtId="0" fontId="4" fillId="0" borderId="11" xfId="24" applyFont="1" applyBorder="1" applyAlignment="1">
      <alignment horizontal="center" vertical="center"/>
    </xf>
    <xf numFmtId="0" fontId="10" fillId="0" borderId="11" xfId="24" applyFont="1" applyBorder="1" applyAlignment="1">
      <alignment horizontal="center" vertical="center"/>
    </xf>
    <xf numFmtId="0" fontId="74" fillId="0" borderId="0" xfId="29" applyFont="1" applyAlignment="1">
      <alignment horizontal="center" vertical="center" shrinkToFit="1"/>
    </xf>
    <xf numFmtId="0" fontId="22" fillId="0" borderId="101" xfId="17" applyFont="1" applyBorder="1" applyAlignment="1">
      <alignment horizontal="justify" vertical="center" wrapText="1"/>
    </xf>
    <xf numFmtId="0" fontId="22" fillId="0" borderId="102" xfId="17" applyFont="1" applyBorder="1" applyAlignment="1">
      <alignment horizontal="justify" vertical="center" wrapText="1"/>
    </xf>
    <xf numFmtId="0" fontId="22" fillId="0" borderId="115" xfId="17" applyFont="1" applyBorder="1" applyAlignment="1">
      <alignment horizontal="justify" vertical="center" wrapText="1"/>
    </xf>
    <xf numFmtId="0" fontId="22" fillId="0" borderId="3" xfId="17" applyFont="1" applyBorder="1" applyAlignment="1">
      <alignment horizontal="justify" vertical="center" wrapText="1"/>
    </xf>
    <xf numFmtId="0" fontId="22" fillId="0" borderId="2" xfId="17" applyFont="1" applyBorder="1" applyAlignment="1">
      <alignment horizontal="justify" vertical="center" wrapText="1"/>
    </xf>
    <xf numFmtId="0" fontId="22" fillId="0" borderId="18" xfId="17" applyFont="1" applyBorder="1" applyAlignment="1">
      <alignment horizontal="justify" vertical="center" wrapText="1"/>
    </xf>
    <xf numFmtId="0" fontId="15" fillId="0" borderId="111" xfId="17" applyFont="1" applyBorder="1" applyAlignment="1">
      <alignment horizontal="center" vertical="center"/>
    </xf>
    <xf numFmtId="0" fontId="22" fillId="0" borderId="0" xfId="17" applyFont="1" applyAlignment="1">
      <alignment horizontal="justify" vertical="top" wrapText="1"/>
    </xf>
    <xf numFmtId="0" fontId="22" fillId="0" borderId="0" xfId="17" applyFont="1" applyAlignment="1">
      <alignment horizontal="justify" vertical="top"/>
    </xf>
    <xf numFmtId="0" fontId="22" fillId="0" borderId="103" xfId="17" applyFont="1" applyBorder="1" applyAlignment="1">
      <alignment horizontal="right" vertical="center" wrapText="1"/>
    </xf>
    <xf numFmtId="0" fontId="22" fillId="0" borderId="116" xfId="17" applyFont="1" applyBorder="1" applyAlignment="1">
      <alignment horizontal="right" vertical="center" wrapText="1"/>
    </xf>
    <xf numFmtId="0" fontId="22" fillId="0" borderId="111" xfId="17" applyFont="1" applyBorder="1" applyAlignment="1">
      <alignment horizontal="left" vertical="center"/>
    </xf>
    <xf numFmtId="0" fontId="22" fillId="0" borderId="15" xfId="17" applyFont="1" applyBorder="1" applyAlignment="1">
      <alignment horizontal="left" vertical="center"/>
    </xf>
    <xf numFmtId="0" fontId="22" fillId="0" borderId="112" xfId="17" applyFont="1" applyBorder="1" applyAlignment="1">
      <alignment horizontal="justify" vertical="center" wrapText="1"/>
    </xf>
    <xf numFmtId="0" fontId="22" fillId="0" borderId="81" xfId="17" applyFont="1" applyBorder="1" applyAlignment="1">
      <alignment horizontal="justify" vertical="center" wrapText="1"/>
    </xf>
    <xf numFmtId="0" fontId="22" fillId="0" borderId="67" xfId="17" applyFont="1" applyBorder="1" applyAlignment="1">
      <alignment horizontal="justify" vertical="center" wrapText="1"/>
    </xf>
    <xf numFmtId="0" fontId="20" fillId="0" borderId="0" xfId="17" applyFont="1" applyAlignment="1">
      <alignment horizontal="justify" vertical="center"/>
    </xf>
    <xf numFmtId="0" fontId="22" fillId="0" borderId="113" xfId="17" applyFont="1" applyBorder="1" applyAlignment="1">
      <alignment horizontal="center" vertical="center"/>
    </xf>
    <xf numFmtId="0" fontId="22" fillId="0" borderId="114" xfId="17" applyFont="1" applyBorder="1" applyAlignment="1">
      <alignment horizontal="center" vertical="center"/>
    </xf>
    <xf numFmtId="0" fontId="12" fillId="0" borderId="0" xfId="17" applyFont="1" applyAlignment="1">
      <alignment horizontal="left" vertical="top" wrapText="1"/>
    </xf>
    <xf numFmtId="0" fontId="22" fillId="0" borderId="86" xfId="17" applyFont="1" applyBorder="1" applyAlignment="1">
      <alignment horizontal="left" vertical="center"/>
    </xf>
    <xf numFmtId="0" fontId="22" fillId="0" borderId="0" xfId="17" applyFont="1" applyAlignment="1">
      <alignment horizontal="left" vertical="center"/>
    </xf>
    <xf numFmtId="0" fontId="22" fillId="0" borderId="3" xfId="18" applyFont="1" applyBorder="1" applyAlignment="1">
      <alignment horizontal="justify" vertical="center" wrapText="1"/>
    </xf>
    <xf numFmtId="0" fontId="22" fillId="0" borderId="2" xfId="18" applyFont="1" applyBorder="1" applyAlignment="1">
      <alignment horizontal="justify" vertical="center" wrapText="1"/>
    </xf>
    <xf numFmtId="0" fontId="22" fillId="0" borderId="18" xfId="18" applyFont="1" applyBorder="1" applyAlignment="1">
      <alignment horizontal="justify" vertical="center" wrapText="1"/>
    </xf>
    <xf numFmtId="0" fontId="22" fillId="0" borderId="0" xfId="18" applyFont="1" applyAlignment="1">
      <alignment horizontal="justify" vertical="center"/>
    </xf>
    <xf numFmtId="0" fontId="15" fillId="0" borderId="0" xfId="18" applyFont="1" applyAlignment="1">
      <alignment horizontal="center" vertical="center"/>
    </xf>
    <xf numFmtId="0" fontId="22" fillId="0" borderId="101" xfId="18" applyFont="1" applyBorder="1" applyAlignment="1">
      <alignment horizontal="justify" vertical="center" wrapText="1"/>
    </xf>
    <xf numFmtId="0" fontId="22" fillId="0" borderId="102" xfId="18" applyFont="1" applyBorder="1" applyAlignment="1">
      <alignment horizontal="justify" vertical="center" wrapText="1"/>
    </xf>
    <xf numFmtId="0" fontId="22" fillId="0" borderId="115" xfId="18" applyFont="1" applyBorder="1" applyAlignment="1">
      <alignment horizontal="justify" vertical="center" wrapText="1"/>
    </xf>
    <xf numFmtId="0" fontId="0" fillId="0" borderId="121" xfId="27" applyFont="1" applyBorder="1">
      <alignment vertical="center"/>
    </xf>
    <xf numFmtId="0" fontId="0" fillId="0" borderId="122" xfId="27" applyFont="1" applyBorder="1">
      <alignment vertical="center"/>
    </xf>
    <xf numFmtId="0" fontId="0" fillId="0" borderId="123" xfId="27" applyFont="1" applyBorder="1">
      <alignment vertical="center"/>
    </xf>
    <xf numFmtId="0" fontId="0" fillId="0" borderId="124" xfId="27" applyFont="1" applyBorder="1" applyAlignment="1">
      <alignment horizontal="center" vertical="center"/>
    </xf>
    <xf numFmtId="0" fontId="0" fillId="0" borderId="6" xfId="27" applyFont="1" applyBorder="1" applyAlignment="1">
      <alignment horizontal="center" vertical="center"/>
    </xf>
    <xf numFmtId="0" fontId="0" fillId="0" borderId="125" xfId="27" applyFont="1" applyBorder="1" applyAlignment="1">
      <alignment horizontal="center" vertical="center"/>
    </xf>
    <xf numFmtId="0" fontId="0" fillId="0" borderId="8" xfId="27" applyFont="1" applyBorder="1" applyAlignment="1">
      <alignment horizontal="center" vertical="center"/>
    </xf>
    <xf numFmtId="0" fontId="0" fillId="0" borderId="117" xfId="27" applyFont="1" applyBorder="1">
      <alignment vertical="center"/>
    </xf>
    <xf numFmtId="0" fontId="0" fillId="0" borderId="79" xfId="27" applyFont="1" applyBorder="1">
      <alignment vertical="center"/>
    </xf>
    <xf numFmtId="0" fontId="0" fillId="0" borderId="72" xfId="27" applyFont="1" applyBorder="1">
      <alignment vertical="center"/>
    </xf>
    <xf numFmtId="0" fontId="0" fillId="0" borderId="126" xfId="27" applyFont="1" applyBorder="1">
      <alignment vertical="center"/>
    </xf>
    <xf numFmtId="0" fontId="0" fillId="0" borderId="106" xfId="27" applyFont="1" applyBorder="1">
      <alignment vertical="center"/>
    </xf>
    <xf numFmtId="0" fontId="0" fillId="0" borderId="127" xfId="27" applyFont="1" applyBorder="1">
      <alignment vertical="center"/>
    </xf>
    <xf numFmtId="0" fontId="0" fillId="0" borderId="0" xfId="16" applyFont="1" applyAlignment="1">
      <alignment horizontal="right" vertical="center"/>
    </xf>
    <xf numFmtId="0" fontId="5" fillId="0" borderId="0" xfId="16" applyAlignment="1">
      <alignment horizontal="right" vertical="center"/>
    </xf>
    <xf numFmtId="0" fontId="0" fillId="0" borderId="3" xfId="27" applyFont="1" applyBorder="1" applyAlignment="1">
      <alignment horizontal="center" vertical="center" shrinkToFit="1"/>
    </xf>
    <xf numFmtId="0" fontId="0" fillId="0" borderId="4" xfId="27" applyFont="1" applyBorder="1" applyAlignment="1">
      <alignment horizontal="center" vertical="center" shrinkToFit="1"/>
    </xf>
    <xf numFmtId="0" fontId="0" fillId="0" borderId="2" xfId="27" applyFont="1" applyBorder="1" applyAlignment="1">
      <alignment horizontal="center" vertical="center"/>
    </xf>
    <xf numFmtId="0" fontId="0" fillId="0" borderId="79" xfId="27" applyFont="1" applyBorder="1" applyAlignment="1">
      <alignment horizontal="center" vertical="center"/>
    </xf>
    <xf numFmtId="0" fontId="0" fillId="0" borderId="7" xfId="27" applyFont="1" applyBorder="1" applyAlignment="1">
      <alignment horizontal="center" vertical="center"/>
    </xf>
    <xf numFmtId="0" fontId="0" fillId="0" borderId="118" xfId="27" applyFont="1" applyBorder="1" applyAlignment="1">
      <alignment horizontal="center" vertical="center"/>
    </xf>
    <xf numFmtId="0" fontId="0" fillId="0" borderId="119" xfId="27" applyFont="1" applyBorder="1" applyAlignment="1">
      <alignment horizontal="center" vertical="center"/>
    </xf>
    <xf numFmtId="0" fontId="0" fillId="0" borderId="120" xfId="27" applyFont="1" applyBorder="1" applyAlignment="1">
      <alignment horizontal="center" vertical="center"/>
    </xf>
    <xf numFmtId="0" fontId="13" fillId="0" borderId="11" xfId="27" applyFont="1" applyBorder="1" applyAlignment="1">
      <alignment horizontal="right" vertical="center"/>
    </xf>
    <xf numFmtId="0" fontId="13" fillId="0" borderId="2" xfId="27" applyFont="1" applyBorder="1" applyAlignment="1">
      <alignment horizontal="left" vertical="center"/>
    </xf>
    <xf numFmtId="0" fontId="16" fillId="0" borderId="111" xfId="27" applyFont="1" applyBorder="1" applyAlignment="1">
      <alignment horizontal="center" vertical="center"/>
    </xf>
    <xf numFmtId="0" fontId="0" fillId="0" borderId="3" xfId="27" applyFont="1" applyBorder="1" applyAlignment="1">
      <alignment horizontal="center" vertical="center"/>
    </xf>
    <xf numFmtId="0" fontId="0" fillId="0" borderId="72" xfId="27" applyFont="1" applyBorder="1" applyAlignment="1">
      <alignment horizontal="center" vertical="center"/>
    </xf>
    <xf numFmtId="0" fontId="19" fillId="0" borderId="12" xfId="24" applyFont="1" applyBorder="1" applyAlignment="1">
      <alignment horizontal="center" vertical="center" shrinkToFit="1"/>
    </xf>
    <xf numFmtId="0" fontId="19" fillId="0" borderId="33" xfId="24" applyFont="1" applyBorder="1" applyAlignment="1">
      <alignment horizontal="center" vertical="center" shrinkToFit="1"/>
    </xf>
    <xf numFmtId="0" fontId="19" fillId="0" borderId="13" xfId="24" applyFont="1" applyBorder="1" applyAlignment="1">
      <alignment horizontal="center" vertical="center" shrinkToFit="1"/>
    </xf>
    <xf numFmtId="0" fontId="19" fillId="0" borderId="7" xfId="24" applyFont="1" applyBorder="1" applyAlignment="1">
      <alignment horizontal="center" vertical="center" shrinkToFit="1"/>
    </xf>
    <xf numFmtId="0" fontId="19" fillId="0" borderId="0" xfId="24" applyFont="1" applyAlignment="1">
      <alignment horizontal="center" vertical="center" shrinkToFit="1"/>
    </xf>
    <xf numFmtId="0" fontId="19" fillId="0" borderId="6" xfId="24" applyFont="1" applyBorder="1" applyAlignment="1">
      <alignment horizontal="center" vertical="center" shrinkToFit="1"/>
    </xf>
    <xf numFmtId="0" fontId="19" fillId="0" borderId="5" xfId="24" applyFont="1" applyBorder="1" applyAlignment="1">
      <alignment horizontal="center" vertical="center" shrinkToFit="1"/>
    </xf>
    <xf numFmtId="0" fontId="19" fillId="0" borderId="11" xfId="24" applyFont="1" applyBorder="1" applyAlignment="1">
      <alignment horizontal="center" vertical="center" shrinkToFit="1"/>
    </xf>
    <xf numFmtId="0" fontId="19" fillId="0" borderId="8" xfId="24" applyFont="1" applyBorder="1" applyAlignment="1">
      <alignment horizontal="center" vertical="center" shrinkToFit="1"/>
    </xf>
    <xf numFmtId="49" fontId="19" fillId="0" borderId="131" xfId="24" applyNumberFormat="1" applyFont="1" applyBorder="1" applyAlignment="1">
      <alignment horizontal="center" vertical="center" shrinkToFit="1"/>
    </xf>
    <xf numFmtId="49" fontId="19" fillId="0" borderId="132" xfId="24" applyNumberFormat="1" applyFont="1" applyBorder="1" applyAlignment="1">
      <alignment horizontal="center" vertical="center" shrinkToFit="1"/>
    </xf>
    <xf numFmtId="49" fontId="19" fillId="0" borderId="133" xfId="24" applyNumberFormat="1" applyFont="1" applyBorder="1" applyAlignment="1">
      <alignment horizontal="center" vertical="center" shrinkToFit="1"/>
    </xf>
    <xf numFmtId="0" fontId="20" fillId="0" borderId="128" xfId="24" applyFont="1" applyBorder="1" applyAlignment="1">
      <alignment horizontal="center" vertical="center" shrinkToFit="1"/>
    </xf>
    <xf numFmtId="0" fontId="20" fillId="0" borderId="129" xfId="24" applyFont="1" applyBorder="1" applyAlignment="1">
      <alignment horizontal="center" vertical="center" shrinkToFit="1"/>
    </xf>
    <xf numFmtId="0" fontId="20" fillId="0" borderId="130" xfId="24" applyFont="1" applyBorder="1" applyAlignment="1">
      <alignment horizontal="center" vertical="center" shrinkToFit="1"/>
    </xf>
    <xf numFmtId="0" fontId="19" fillId="0" borderId="31" xfId="24" applyFont="1" applyBorder="1" applyAlignment="1">
      <alignment vertical="center" shrinkToFit="1"/>
    </xf>
    <xf numFmtId="0" fontId="19" fillId="0" borderId="10" xfId="24" applyFont="1" applyBorder="1" applyAlignment="1">
      <alignment vertical="center" shrinkToFit="1"/>
    </xf>
    <xf numFmtId="0" fontId="19" fillId="0" borderId="31" xfId="24" applyFont="1" applyBorder="1" applyAlignment="1">
      <alignment horizontal="center" vertical="center" shrinkToFit="1"/>
    </xf>
    <xf numFmtId="0" fontId="19" fillId="0" borderId="10" xfId="24" applyFont="1" applyBorder="1" applyAlignment="1">
      <alignment horizontal="center" vertical="center" shrinkToFit="1"/>
    </xf>
    <xf numFmtId="0" fontId="19" fillId="0" borderId="41" xfId="24" applyFont="1" applyBorder="1" applyAlignment="1">
      <alignment vertical="center" shrinkToFit="1"/>
    </xf>
    <xf numFmtId="0" fontId="19" fillId="0" borderId="41" xfId="24" applyFont="1" applyBorder="1" applyAlignment="1">
      <alignment horizontal="center" vertical="center" shrinkToFit="1"/>
    </xf>
    <xf numFmtId="0" fontId="5" fillId="0" borderId="0" xfId="24" applyAlignment="1">
      <alignment horizontal="center" vertical="center"/>
    </xf>
    <xf numFmtId="0" fontId="19" fillId="0" borderId="134" xfId="24" applyFont="1" applyBorder="1" applyAlignment="1">
      <alignment horizontal="center" vertical="center" shrinkToFit="1"/>
    </xf>
    <xf numFmtId="0" fontId="19" fillId="0" borderId="42" xfId="24" applyFont="1" applyBorder="1" applyAlignment="1">
      <alignment horizontal="center" vertical="center" shrinkToFit="1"/>
    </xf>
    <xf numFmtId="0" fontId="19" fillId="0" borderId="135" xfId="24" applyFont="1" applyBorder="1" applyAlignment="1">
      <alignment horizontal="center" vertical="center" shrinkToFit="1"/>
    </xf>
    <xf numFmtId="0" fontId="19" fillId="0" borderId="136" xfId="24" applyFont="1" applyBorder="1" applyAlignment="1">
      <alignment horizontal="center" vertical="center" shrinkToFit="1"/>
    </xf>
    <xf numFmtId="0" fontId="19" fillId="0" borderId="43" xfId="24" applyFont="1" applyBorder="1" applyAlignment="1">
      <alignment horizontal="center" vertical="center" shrinkToFit="1"/>
    </xf>
    <xf numFmtId="0" fontId="19" fillId="0" borderId="137" xfId="24" applyFont="1" applyBorder="1" applyAlignment="1">
      <alignment horizontal="center" vertical="center" shrinkToFit="1"/>
    </xf>
    <xf numFmtId="0" fontId="19" fillId="0" borderId="31" xfId="24" applyFont="1" applyBorder="1" applyAlignment="1">
      <alignment horizontal="right" vertical="center" shrinkToFit="1"/>
    </xf>
    <xf numFmtId="0" fontId="19" fillId="0" borderId="10" xfId="24" applyFont="1" applyBorder="1" applyAlignment="1">
      <alignment horizontal="right" vertical="center" shrinkToFit="1"/>
    </xf>
    <xf numFmtId="0" fontId="19" fillId="0" borderId="41" xfId="24" applyFont="1" applyBorder="1" applyAlignment="1">
      <alignment horizontal="right" vertical="center" shrinkToFit="1"/>
    </xf>
    <xf numFmtId="0" fontId="19" fillId="0" borderId="128" xfId="24" applyFont="1" applyBorder="1" applyAlignment="1">
      <alignment horizontal="center" vertical="center" shrinkToFit="1"/>
    </xf>
    <xf numFmtId="0" fontId="19" fillId="0" borderId="129" xfId="24" applyFont="1" applyBorder="1" applyAlignment="1">
      <alignment horizontal="center" vertical="center" shrinkToFit="1"/>
    </xf>
    <xf numFmtId="0" fontId="19" fillId="0" borderId="130" xfId="24" applyFont="1" applyBorder="1" applyAlignment="1">
      <alignment horizontal="center" vertical="center" shrinkToFit="1"/>
    </xf>
    <xf numFmtId="0" fontId="19" fillId="0" borderId="12" xfId="24" applyFont="1" applyBorder="1" applyAlignment="1">
      <alignment horizontal="left" vertical="center" shrinkToFit="1"/>
    </xf>
    <xf numFmtId="0" fontId="19" fillId="0" borderId="33" xfId="24" applyFont="1" applyBorder="1" applyAlignment="1">
      <alignment horizontal="left" vertical="center" shrinkToFit="1"/>
    </xf>
    <xf numFmtId="0" fontId="19" fillId="0" borderId="13" xfId="24" applyFont="1" applyBorder="1" applyAlignment="1">
      <alignment horizontal="left" vertical="center" shrinkToFit="1"/>
    </xf>
    <xf numFmtId="0" fontId="19" fillId="0" borderId="7" xfId="24" applyFont="1" applyBorder="1" applyAlignment="1">
      <alignment horizontal="left" vertical="center" shrinkToFit="1"/>
    </xf>
    <xf numFmtId="0" fontId="19" fillId="0" borderId="0" xfId="24" applyFont="1" applyAlignment="1">
      <alignment horizontal="left" vertical="center" shrinkToFit="1"/>
    </xf>
    <xf numFmtId="0" fontId="19" fillId="0" borderId="6" xfId="24" applyFont="1" applyBorder="1" applyAlignment="1">
      <alignment horizontal="left" vertical="center" shrinkToFit="1"/>
    </xf>
    <xf numFmtId="0" fontId="19" fillId="0" borderId="5" xfId="24" applyFont="1" applyBorder="1" applyAlignment="1">
      <alignment horizontal="left" vertical="center" shrinkToFit="1"/>
    </xf>
    <xf numFmtId="0" fontId="19" fillId="0" borderId="11" xfId="24" applyFont="1" applyBorder="1" applyAlignment="1">
      <alignment horizontal="left" vertical="center" shrinkToFit="1"/>
    </xf>
    <xf numFmtId="0" fontId="19" fillId="0" borderId="8" xfId="24" applyFont="1" applyBorder="1" applyAlignment="1">
      <alignment horizontal="left" vertical="center" shrinkToFit="1"/>
    </xf>
    <xf numFmtId="0" fontId="19" fillId="0" borderId="131" xfId="24" applyFont="1" applyBorder="1" applyAlignment="1">
      <alignment horizontal="center" vertical="center" shrinkToFit="1"/>
    </xf>
    <xf numFmtId="0" fontId="19" fillId="0" borderId="133" xfId="24" applyFont="1" applyBorder="1" applyAlignment="1">
      <alignment horizontal="center" vertical="center" shrinkToFit="1"/>
    </xf>
    <xf numFmtId="0" fontId="19" fillId="3" borderId="3" xfId="24" applyFont="1" applyFill="1" applyBorder="1" applyAlignment="1">
      <alignment horizontal="left" vertical="center" shrinkToFit="1"/>
    </xf>
    <xf numFmtId="0" fontId="19" fillId="3" borderId="2" xfId="24" applyFont="1" applyFill="1" applyBorder="1" applyAlignment="1">
      <alignment horizontal="left" vertical="center" shrinkToFit="1"/>
    </xf>
    <xf numFmtId="0" fontId="19" fillId="3" borderId="4" xfId="24" applyFont="1" applyFill="1" applyBorder="1" applyAlignment="1">
      <alignment horizontal="left" vertical="center" shrinkToFit="1"/>
    </xf>
    <xf numFmtId="0" fontId="19" fillId="3" borderId="3" xfId="24" applyFont="1" applyFill="1" applyBorder="1" applyAlignment="1">
      <alignment horizontal="center" vertical="center" shrinkToFit="1"/>
    </xf>
    <xf numFmtId="0" fontId="19" fillId="3" borderId="2" xfId="24" applyFont="1" applyFill="1" applyBorder="1" applyAlignment="1">
      <alignment horizontal="center" vertical="center" shrinkToFit="1"/>
    </xf>
    <xf numFmtId="0" fontId="19" fillId="3" borderId="4" xfId="24" applyFont="1" applyFill="1" applyBorder="1" applyAlignment="1">
      <alignment horizontal="center" vertical="center" shrinkToFit="1"/>
    </xf>
    <xf numFmtId="38" fontId="5" fillId="0" borderId="41" xfId="7" applyFont="1" applyBorder="1" applyAlignment="1">
      <alignment horizontal="right" vertical="center" shrinkToFit="1"/>
    </xf>
    <xf numFmtId="38" fontId="5" fillId="0" borderId="31" xfId="7" applyFont="1" applyBorder="1" applyAlignment="1">
      <alignment horizontal="right" vertical="center" shrinkToFit="1"/>
    </xf>
    <xf numFmtId="0" fontId="19" fillId="0" borderId="138" xfId="24" applyFont="1" applyBorder="1" applyAlignment="1">
      <alignment horizontal="center" vertical="center" shrinkToFit="1"/>
    </xf>
    <xf numFmtId="0" fontId="19" fillId="0" borderId="0" xfId="24" applyFont="1" applyAlignment="1">
      <alignment vertical="center"/>
    </xf>
    <xf numFmtId="177" fontId="5" fillId="0" borderId="142" xfId="24" applyNumberFormat="1" applyBorder="1" applyAlignment="1">
      <alignment horizontal="center" vertical="center"/>
    </xf>
    <xf numFmtId="177" fontId="5" fillId="0" borderId="143" xfId="24" applyNumberFormat="1" applyBorder="1" applyAlignment="1">
      <alignment horizontal="center" vertical="center"/>
    </xf>
    <xf numFmtId="177" fontId="5" fillId="0" borderId="7" xfId="24" applyNumberFormat="1" applyBorder="1" applyAlignment="1">
      <alignment horizontal="center" vertical="center"/>
    </xf>
    <xf numFmtId="177" fontId="5" fillId="0" borderId="6" xfId="24" applyNumberFormat="1" applyBorder="1" applyAlignment="1">
      <alignment horizontal="center" vertical="center"/>
    </xf>
    <xf numFmtId="177" fontId="5" fillId="0" borderId="119" xfId="24" applyNumberFormat="1" applyBorder="1" applyAlignment="1">
      <alignment horizontal="center" vertical="center"/>
    </xf>
    <xf numFmtId="177" fontId="5" fillId="0" borderId="139" xfId="24" applyNumberFormat="1" applyBorder="1" applyAlignment="1">
      <alignment horizontal="center" vertical="center"/>
    </xf>
    <xf numFmtId="0" fontId="19" fillId="0" borderId="13" xfId="24" applyFont="1" applyBorder="1" applyAlignment="1">
      <alignment horizontal="right" vertical="center" shrinkToFit="1"/>
    </xf>
    <xf numFmtId="0" fontId="19" fillId="0" borderId="6" xfId="24" applyFont="1" applyBorder="1" applyAlignment="1">
      <alignment horizontal="right" vertical="center" shrinkToFit="1"/>
    </xf>
    <xf numFmtId="0" fontId="19" fillId="0" borderId="140" xfId="24" applyFont="1" applyBorder="1" applyAlignment="1">
      <alignment horizontal="center" vertical="center" shrinkToFit="1"/>
    </xf>
    <xf numFmtId="0" fontId="19" fillId="0" borderId="141" xfId="24" applyFont="1" applyBorder="1" applyAlignment="1">
      <alignment horizontal="center" vertical="center" shrinkToFit="1"/>
    </xf>
    <xf numFmtId="0" fontId="5" fillId="0" borderId="41" xfId="24" applyBorder="1" applyAlignment="1">
      <alignment vertical="center"/>
    </xf>
    <xf numFmtId="0" fontId="5" fillId="0" borderId="31" xfId="24" applyBorder="1" applyAlignment="1">
      <alignment vertical="center"/>
    </xf>
    <xf numFmtId="38" fontId="5" fillId="0" borderId="72" xfId="7" applyFont="1" applyBorder="1" applyAlignment="1">
      <alignment horizontal="center" vertical="center"/>
    </xf>
    <xf numFmtId="38" fontId="5" fillId="0" borderId="4" xfId="7" applyFont="1" applyBorder="1" applyAlignment="1">
      <alignment horizontal="center" vertical="center"/>
    </xf>
    <xf numFmtId="0" fontId="19" fillId="0" borderId="147" xfId="24" applyFont="1" applyBorder="1" applyAlignment="1">
      <alignment horizontal="left" vertical="center" wrapText="1"/>
    </xf>
    <xf numFmtId="0" fontId="19" fillId="0" borderId="80" xfId="24" applyFont="1" applyBorder="1" applyAlignment="1">
      <alignment horizontal="left" vertical="center" wrapText="1"/>
    </xf>
    <xf numFmtId="0" fontId="19" fillId="0" borderId="88" xfId="24" applyFont="1" applyBorder="1" applyAlignment="1">
      <alignment horizontal="center" vertical="center" shrinkToFit="1"/>
    </xf>
    <xf numFmtId="0" fontId="19" fillId="0" borderId="8" xfId="24" applyFont="1" applyBorder="1" applyAlignment="1">
      <alignment horizontal="right" vertical="center" shrinkToFit="1"/>
    </xf>
    <xf numFmtId="0" fontId="5" fillId="0" borderId="10" xfId="24" applyBorder="1" applyAlignment="1">
      <alignment vertical="center"/>
    </xf>
    <xf numFmtId="0" fontId="19" fillId="0" borderId="12" xfId="24" applyFont="1" applyBorder="1" applyAlignment="1">
      <alignment horizontal="center" vertical="center"/>
    </xf>
    <xf numFmtId="0" fontId="19" fillId="0" borderId="13" xfId="24" applyFont="1" applyBorder="1" applyAlignment="1">
      <alignment horizontal="center" vertical="center"/>
    </xf>
    <xf numFmtId="0" fontId="19" fillId="0" borderId="7" xfId="24" applyFont="1" applyBorder="1" applyAlignment="1">
      <alignment horizontal="center" vertical="center"/>
    </xf>
    <xf numFmtId="0" fontId="19" fillId="0" borderId="6" xfId="24" applyFont="1" applyBorder="1" applyAlignment="1">
      <alignment horizontal="center" vertical="center"/>
    </xf>
    <xf numFmtId="0" fontId="19" fillId="0" borderId="119" xfId="24" applyFont="1" applyBorder="1" applyAlignment="1">
      <alignment horizontal="center" vertical="center"/>
    </xf>
    <xf numFmtId="0" fontId="19" fillId="0" borderId="139" xfId="24" applyFont="1" applyBorder="1" applyAlignment="1">
      <alignment horizontal="center" vertical="center"/>
    </xf>
    <xf numFmtId="0" fontId="19" fillId="0" borderId="12" xfId="24" applyFont="1" applyBorder="1" applyAlignment="1">
      <alignment horizontal="center" vertical="center" wrapText="1"/>
    </xf>
    <xf numFmtId="0" fontId="19" fillId="0" borderId="106" xfId="24" applyFont="1" applyBorder="1" applyAlignment="1">
      <alignment horizontal="center" vertical="center" wrapText="1"/>
    </xf>
    <xf numFmtId="0" fontId="19" fillId="0" borderId="7" xfId="24" applyFont="1" applyBorder="1" applyAlignment="1">
      <alignment horizontal="center" vertical="center" wrapText="1"/>
    </xf>
    <xf numFmtId="0" fontId="19" fillId="0" borderId="118" xfId="24" applyFont="1" applyBorder="1" applyAlignment="1">
      <alignment horizontal="center" vertical="center" wrapText="1"/>
    </xf>
    <xf numFmtId="0" fontId="19" fillId="0" borderId="119" xfId="24" applyFont="1" applyBorder="1" applyAlignment="1">
      <alignment horizontal="center" vertical="center" wrapText="1"/>
    </xf>
    <xf numFmtId="0" fontId="19" fillId="0" borderId="120" xfId="24" applyFont="1" applyBorder="1" applyAlignment="1">
      <alignment horizontal="center" vertical="center" wrapText="1"/>
    </xf>
    <xf numFmtId="0" fontId="19" fillId="0" borderId="144" xfId="24" applyFont="1" applyBorder="1" applyAlignment="1">
      <alignment horizontal="center" vertical="center" wrapText="1"/>
    </xf>
    <xf numFmtId="0" fontId="19" fillId="0" borderId="42" xfId="24" applyFont="1" applyBorder="1" applyAlignment="1">
      <alignment horizontal="center" vertical="center" wrapText="1"/>
    </xf>
    <xf numFmtId="177" fontId="12" fillId="0" borderId="142" xfId="24" applyNumberFormat="1" applyFont="1" applyBorder="1" applyAlignment="1">
      <alignment horizontal="left" vertical="center"/>
    </xf>
    <xf numFmtId="177" fontId="12" fillId="0" borderId="143" xfId="24" applyNumberFormat="1" applyFont="1" applyBorder="1" applyAlignment="1">
      <alignment horizontal="left" vertical="center"/>
    </xf>
    <xf numFmtId="177" fontId="12" fillId="0" borderId="7" xfId="24" applyNumberFormat="1" applyFont="1" applyBorder="1" applyAlignment="1">
      <alignment horizontal="left" vertical="center"/>
    </xf>
    <xf numFmtId="177" fontId="12" fillId="0" borderId="6" xfId="24" applyNumberFormat="1" applyFont="1" applyBorder="1" applyAlignment="1">
      <alignment horizontal="left" vertical="center"/>
    </xf>
    <xf numFmtId="0" fontId="22" fillId="0" borderId="0" xfId="24" applyFont="1" applyAlignment="1">
      <alignment horizontal="center" vertical="center"/>
    </xf>
    <xf numFmtId="0" fontId="13" fillId="0" borderId="0" xfId="24" applyFont="1" applyAlignment="1">
      <alignment vertical="center"/>
    </xf>
    <xf numFmtId="0" fontId="5" fillId="0" borderId="0" xfId="24" applyAlignment="1">
      <alignment horizontal="left" vertical="center"/>
    </xf>
    <xf numFmtId="177" fontId="12" fillId="0" borderId="119" xfId="24" applyNumberFormat="1" applyFont="1" applyBorder="1" applyAlignment="1">
      <alignment horizontal="left" vertical="center"/>
    </xf>
    <xf numFmtId="177" fontId="12" fillId="0" borderId="139" xfId="24" applyNumberFormat="1" applyFont="1" applyBorder="1" applyAlignment="1">
      <alignment horizontal="left" vertical="center"/>
    </xf>
    <xf numFmtId="0" fontId="19" fillId="0" borderId="127" xfId="24" applyFont="1" applyBorder="1" applyAlignment="1">
      <alignment horizontal="center" vertical="center" wrapText="1"/>
    </xf>
    <xf numFmtId="0" fontId="19" fillId="0" borderId="124" xfId="24" applyFont="1" applyBorder="1" applyAlignment="1">
      <alignment horizontal="center" vertical="center" wrapText="1"/>
    </xf>
    <xf numFmtId="0" fontId="19" fillId="0" borderId="125" xfId="24" applyFont="1" applyBorder="1" applyAlignment="1">
      <alignment horizontal="center" vertical="center" wrapText="1"/>
    </xf>
    <xf numFmtId="0" fontId="19" fillId="0" borderId="136" xfId="24" applyFont="1" applyBorder="1" applyAlignment="1">
      <alignment horizontal="center" vertical="center" wrapText="1" shrinkToFit="1"/>
    </xf>
    <xf numFmtId="0" fontId="21" fillId="0" borderId="0" xfId="24" applyFont="1" applyAlignment="1">
      <alignment vertical="center"/>
    </xf>
    <xf numFmtId="0" fontId="19" fillId="0" borderId="145" xfId="24" applyFont="1" applyBorder="1" applyAlignment="1">
      <alignment horizontal="center" vertical="center" wrapText="1"/>
    </xf>
    <xf numFmtId="0" fontId="19" fillId="0" borderId="43" xfId="24" applyFont="1" applyBorder="1" applyAlignment="1">
      <alignment horizontal="center" vertical="center" wrapText="1"/>
    </xf>
    <xf numFmtId="0" fontId="19" fillId="0" borderId="146" xfId="24" applyFont="1" applyBorder="1" applyAlignment="1">
      <alignment horizontal="center" vertical="center" wrapText="1"/>
    </xf>
    <xf numFmtId="0" fontId="0" fillId="0" borderId="41" xfId="24" applyFont="1" applyBorder="1" applyAlignment="1">
      <alignment vertical="center"/>
    </xf>
    <xf numFmtId="0" fontId="0" fillId="0" borderId="31" xfId="24" applyFont="1" applyBorder="1" applyAlignment="1">
      <alignment vertical="center"/>
    </xf>
    <xf numFmtId="0" fontId="25" fillId="0" borderId="31" xfId="24" applyFont="1" applyBorder="1" applyAlignment="1">
      <alignment horizontal="right" vertical="center" shrinkToFit="1"/>
    </xf>
    <xf numFmtId="0" fontId="25" fillId="0" borderId="10" xfId="24" applyFont="1" applyBorder="1" applyAlignment="1">
      <alignment horizontal="right" vertical="center" shrinkToFit="1"/>
    </xf>
    <xf numFmtId="0" fontId="0" fillId="0" borderId="10" xfId="24" applyFont="1" applyBorder="1" applyAlignment="1">
      <alignment vertical="center"/>
    </xf>
    <xf numFmtId="0" fontId="25" fillId="0" borderId="140" xfId="24" applyFont="1" applyBorder="1" applyAlignment="1">
      <alignment horizontal="center" vertical="center" shrinkToFit="1"/>
    </xf>
    <xf numFmtId="0" fontId="25" fillId="0" borderId="31" xfId="24" applyFont="1" applyBorder="1" applyAlignment="1">
      <alignment horizontal="center" vertical="center" shrinkToFit="1"/>
    </xf>
    <xf numFmtId="0" fontId="25" fillId="0" borderId="10" xfId="24" applyFont="1" applyBorder="1" applyAlignment="1">
      <alignment horizontal="center" vertical="center" shrinkToFit="1"/>
    </xf>
    <xf numFmtId="177" fontId="0" fillId="0" borderId="142" xfId="24" applyNumberFormat="1" applyFont="1" applyBorder="1" applyAlignment="1">
      <alignment horizontal="center" vertical="center"/>
    </xf>
    <xf numFmtId="177" fontId="0" fillId="0" borderId="143" xfId="24" applyNumberFormat="1" applyFont="1" applyBorder="1" applyAlignment="1">
      <alignment horizontal="center" vertical="center"/>
    </xf>
    <xf numFmtId="177" fontId="0" fillId="0" borderId="7" xfId="24" applyNumberFormat="1" applyFont="1" applyBorder="1" applyAlignment="1">
      <alignment horizontal="center" vertical="center"/>
    </xf>
    <xf numFmtId="177" fontId="0" fillId="0" borderId="6" xfId="24" applyNumberFormat="1" applyFont="1" applyBorder="1" applyAlignment="1">
      <alignment horizontal="center" vertical="center"/>
    </xf>
    <xf numFmtId="177" fontId="0" fillId="0" borderId="119" xfId="24" applyNumberFormat="1" applyFont="1" applyBorder="1" applyAlignment="1">
      <alignment horizontal="center" vertical="center"/>
    </xf>
    <xf numFmtId="177" fontId="0" fillId="0" borderId="139" xfId="24" applyNumberFormat="1" applyFont="1" applyBorder="1" applyAlignment="1">
      <alignment horizontal="center" vertical="center"/>
    </xf>
    <xf numFmtId="0" fontId="25" fillId="0" borderId="141" xfId="24" applyFont="1" applyBorder="1" applyAlignment="1">
      <alignment horizontal="center" vertical="center" shrinkToFit="1"/>
    </xf>
    <xf numFmtId="0" fontId="25" fillId="0" borderId="41" xfId="24" applyFont="1" applyBorder="1" applyAlignment="1">
      <alignment horizontal="right" vertical="center" shrinkToFit="1"/>
    </xf>
    <xf numFmtId="38" fontId="0" fillId="0" borderId="72" xfId="7" applyFont="1" applyBorder="1" applyAlignment="1">
      <alignment horizontal="center" vertical="center"/>
    </xf>
    <xf numFmtId="38" fontId="0" fillId="0" borderId="4" xfId="7" applyFont="1" applyBorder="1" applyAlignment="1">
      <alignment horizontal="center" vertical="center"/>
    </xf>
    <xf numFmtId="0" fontId="25" fillId="0" borderId="41" xfId="24" applyFont="1" applyBorder="1" applyAlignment="1">
      <alignment horizontal="center" vertical="center" shrinkToFit="1"/>
    </xf>
    <xf numFmtId="0" fontId="25" fillId="0" borderId="88" xfId="24" applyFont="1" applyBorder="1" applyAlignment="1">
      <alignment horizontal="center" vertical="center" shrinkToFit="1"/>
    </xf>
    <xf numFmtId="0" fontId="26" fillId="0" borderId="0" xfId="24" applyFont="1" applyAlignment="1">
      <alignment horizontal="center" vertical="center"/>
    </xf>
    <xf numFmtId="0" fontId="25" fillId="0" borderId="12" xfId="24" applyFont="1" applyBorder="1" applyAlignment="1">
      <alignment horizontal="center" vertical="center"/>
    </xf>
    <xf numFmtId="0" fontId="25" fillId="0" borderId="13" xfId="24" applyFont="1" applyBorder="1" applyAlignment="1">
      <alignment horizontal="center" vertical="center"/>
    </xf>
    <xf numFmtId="0" fontId="25" fillId="0" borderId="7" xfId="24" applyFont="1" applyBorder="1" applyAlignment="1">
      <alignment horizontal="center" vertical="center"/>
    </xf>
    <xf numFmtId="0" fontId="25" fillId="0" borderId="6" xfId="24" applyFont="1" applyBorder="1" applyAlignment="1">
      <alignment horizontal="center" vertical="center"/>
    </xf>
    <xf numFmtId="0" fontId="25" fillId="0" borderId="119" xfId="24" applyFont="1" applyBorder="1" applyAlignment="1">
      <alignment horizontal="center" vertical="center"/>
    </xf>
    <xf numFmtId="0" fontId="25" fillId="0" borderId="139" xfId="24" applyFont="1" applyBorder="1" applyAlignment="1">
      <alignment horizontal="center" vertical="center"/>
    </xf>
    <xf numFmtId="0" fontId="25" fillId="0" borderId="144" xfId="24" applyFont="1" applyBorder="1" applyAlignment="1">
      <alignment horizontal="center" vertical="center" wrapText="1"/>
    </xf>
    <xf numFmtId="0" fontId="25" fillId="0" borderId="42" xfId="24" applyFont="1" applyBorder="1" applyAlignment="1">
      <alignment horizontal="center" vertical="center" wrapText="1"/>
    </xf>
    <xf numFmtId="0" fontId="25" fillId="0" borderId="13" xfId="24" applyFont="1" applyBorder="1" applyAlignment="1">
      <alignment horizontal="right" vertical="center" shrinkToFit="1"/>
    </xf>
    <xf numFmtId="0" fontId="25" fillId="0" borderId="6" xfId="24" applyFont="1" applyBorder="1" applyAlignment="1">
      <alignment horizontal="right" vertical="center" shrinkToFit="1"/>
    </xf>
    <xf numFmtId="0" fontId="25" fillId="0" borderId="8" xfId="24" applyFont="1" applyBorder="1" applyAlignment="1">
      <alignment horizontal="right" vertical="center" shrinkToFit="1"/>
    </xf>
    <xf numFmtId="0" fontId="25" fillId="0" borderId="127" xfId="24" applyFont="1" applyBorder="1" applyAlignment="1">
      <alignment horizontal="center" vertical="center" wrapText="1"/>
    </xf>
    <xf numFmtId="0" fontId="25" fillId="0" borderId="124" xfId="24" applyFont="1" applyBorder="1" applyAlignment="1">
      <alignment horizontal="center" vertical="center" wrapText="1"/>
    </xf>
    <xf numFmtId="0" fontId="25" fillId="0" borderId="125" xfId="24" applyFont="1" applyBorder="1" applyAlignment="1">
      <alignment horizontal="center" vertical="center" wrapText="1"/>
    </xf>
    <xf numFmtId="0" fontId="25" fillId="0" borderId="145" xfId="24" applyFont="1" applyBorder="1" applyAlignment="1">
      <alignment horizontal="center" vertical="center" wrapText="1"/>
    </xf>
    <xf numFmtId="0" fontId="25" fillId="0" borderId="43" xfId="24" applyFont="1" applyBorder="1" applyAlignment="1">
      <alignment horizontal="center" vertical="center" wrapText="1"/>
    </xf>
    <xf numFmtId="0" fontId="25" fillId="0" borderId="146" xfId="24" applyFont="1" applyBorder="1" applyAlignment="1">
      <alignment horizontal="center" vertical="center" wrapText="1"/>
    </xf>
    <xf numFmtId="0" fontId="0" fillId="0" borderId="11" xfId="26" applyFont="1" applyBorder="1" applyAlignment="1">
      <alignment horizontal="left" vertical="center"/>
    </xf>
    <xf numFmtId="0" fontId="5" fillId="0" borderId="0" xfId="22" applyAlignment="1">
      <alignment horizontal="left" vertical="center"/>
    </xf>
    <xf numFmtId="0" fontId="5" fillId="0" borderId="0" xfId="26" applyAlignment="1">
      <alignment horizontal="right" vertical="center"/>
    </xf>
    <xf numFmtId="0" fontId="5" fillId="0" borderId="0" xfId="22" applyAlignment="1">
      <alignment vertical="center"/>
    </xf>
    <xf numFmtId="0" fontId="16" fillId="0" borderId="0" xfId="26" applyFont="1" applyAlignment="1">
      <alignment horizontal="center" vertical="center"/>
    </xf>
    <xf numFmtId="0" fontId="5" fillId="0" borderId="0" xfId="22" applyAlignment="1">
      <alignment horizontal="right" vertical="center"/>
    </xf>
    <xf numFmtId="49" fontId="13" fillId="0" borderId="9" xfId="0" applyNumberFormat="1" applyFont="1" applyBorder="1" applyAlignment="1">
      <alignment horizontal="center" vertical="center"/>
    </xf>
    <xf numFmtId="49" fontId="13" fillId="0" borderId="29" xfId="0" applyNumberFormat="1" applyFont="1" applyBorder="1" applyAlignment="1">
      <alignment horizontal="center" vertical="center"/>
    </xf>
    <xf numFmtId="38" fontId="27" fillId="0" borderId="0" xfId="7" applyFont="1" applyAlignment="1">
      <alignment horizontal="right" vertical="center"/>
    </xf>
    <xf numFmtId="0" fontId="0" fillId="0" borderId="11" xfId="0" applyBorder="1" applyAlignment="1">
      <alignment horizontal="left" vertical="center"/>
    </xf>
    <xf numFmtId="0" fontId="0" fillId="0" borderId="11" xfId="0" applyBorder="1" applyAlignment="1">
      <alignment horizontal="right" vertical="center"/>
    </xf>
    <xf numFmtId="49" fontId="19" fillId="0" borderId="41" xfId="0" applyNumberFormat="1" applyFont="1" applyBorder="1" applyAlignment="1">
      <alignment horizontal="center" vertical="center"/>
    </xf>
    <xf numFmtId="49" fontId="19" fillId="0" borderId="31" xfId="0" applyNumberFormat="1" applyFont="1" applyBorder="1" applyAlignment="1">
      <alignment horizontal="center" vertical="center"/>
    </xf>
    <xf numFmtId="49" fontId="19" fillId="0" borderId="16" xfId="0" applyNumberFormat="1" applyFont="1" applyBorder="1" applyAlignment="1">
      <alignment horizontal="center" vertical="center"/>
    </xf>
    <xf numFmtId="0" fontId="19" fillId="0" borderId="41" xfId="0" applyFont="1" applyBorder="1" applyAlignment="1">
      <alignment horizontal="center" vertical="center"/>
    </xf>
    <xf numFmtId="0" fontId="19" fillId="0" borderId="31" xfId="0" applyFont="1" applyBorder="1" applyAlignment="1">
      <alignment horizontal="center" vertical="center"/>
    </xf>
    <xf numFmtId="0" fontId="19" fillId="0" borderId="16" xfId="0" applyFont="1" applyBorder="1" applyAlignment="1">
      <alignment horizontal="center" vertical="center"/>
    </xf>
    <xf numFmtId="38" fontId="19" fillId="0" borderId="53" xfId="7" applyFont="1" applyFill="1" applyBorder="1" applyAlignment="1">
      <alignment horizontal="center" vertical="center" wrapText="1"/>
    </xf>
    <xf numFmtId="38" fontId="19" fillId="0" borderId="54" xfId="7" applyFont="1" applyFill="1" applyBorder="1" applyAlignment="1">
      <alignment horizontal="center" vertical="center" wrapText="1"/>
    </xf>
    <xf numFmtId="38" fontId="19" fillId="0" borderId="55" xfId="7" applyFont="1" applyFill="1" applyBorder="1" applyAlignment="1">
      <alignment horizontal="center" vertical="center" wrapText="1"/>
    </xf>
    <xf numFmtId="0" fontId="13" fillId="0" borderId="41" xfId="0" applyFont="1" applyBorder="1" applyAlignment="1">
      <alignment horizontal="center" vertical="center"/>
    </xf>
    <xf numFmtId="0" fontId="13" fillId="0" borderId="31" xfId="0" applyFont="1" applyBorder="1" applyAlignment="1">
      <alignment horizontal="center" vertical="center"/>
    </xf>
    <xf numFmtId="0" fontId="13" fillId="0" borderId="16" xfId="0" applyFont="1" applyBorder="1" applyAlignment="1">
      <alignment horizontal="center" vertical="center"/>
    </xf>
    <xf numFmtId="49" fontId="13" fillId="0" borderId="3" xfId="0" applyNumberFormat="1" applyFont="1" applyBorder="1" applyAlignment="1">
      <alignment horizontal="center" vertical="center"/>
    </xf>
    <xf numFmtId="49" fontId="13" fillId="0" borderId="2" xfId="0" applyNumberFormat="1" applyFont="1" applyBorder="1" applyAlignment="1">
      <alignment horizontal="center" vertical="center"/>
    </xf>
    <xf numFmtId="49" fontId="13" fillId="0" borderId="148" xfId="0" applyNumberFormat="1" applyFont="1" applyBorder="1" applyAlignment="1">
      <alignment horizontal="center" vertical="center"/>
    </xf>
    <xf numFmtId="0" fontId="0" fillId="0" borderId="11" xfId="0" applyBorder="1" applyAlignment="1">
      <alignment horizontal="center" vertical="center"/>
    </xf>
    <xf numFmtId="38" fontId="15" fillId="0" borderId="0" xfId="7" applyFont="1" applyAlignment="1">
      <alignment horizontal="center" vertical="center"/>
    </xf>
    <xf numFmtId="0" fontId="16" fillId="0" borderId="0" xfId="25" applyFont="1" applyAlignment="1">
      <alignment horizontal="center" vertical="center"/>
    </xf>
    <xf numFmtId="0" fontId="5" fillId="0" borderId="11" xfId="25" applyBorder="1" applyAlignment="1">
      <alignment horizontal="right" vertical="center"/>
    </xf>
    <xf numFmtId="0" fontId="36" fillId="0" borderId="0" xfId="16" applyFont="1" applyAlignment="1">
      <alignment horizontal="center" vertical="center"/>
    </xf>
    <xf numFmtId="0" fontId="14" fillId="0" borderId="0" xfId="16" applyFont="1" applyAlignment="1">
      <alignment horizontal="center" vertical="center"/>
    </xf>
    <xf numFmtId="177" fontId="16" fillId="0" borderId="9" xfId="16" applyNumberFormat="1" applyFont="1" applyBorder="1" applyAlignment="1">
      <alignment vertical="center"/>
    </xf>
    <xf numFmtId="0" fontId="16" fillId="0" borderId="4" xfId="16" applyFont="1" applyBorder="1" applyAlignment="1">
      <alignment horizontal="center" vertical="center"/>
    </xf>
    <xf numFmtId="0" fontId="16" fillId="0" borderId="9" xfId="16" applyFont="1" applyBorder="1" applyAlignment="1">
      <alignment horizontal="center" vertical="center"/>
    </xf>
    <xf numFmtId="184" fontId="16" fillId="0" borderId="3" xfId="16" applyNumberFormat="1" applyFont="1" applyBorder="1" applyAlignment="1">
      <alignment horizontal="right" vertical="center"/>
    </xf>
    <xf numFmtId="184" fontId="16" fillId="0" borderId="2" xfId="16" applyNumberFormat="1" applyFont="1" applyBorder="1" applyAlignment="1">
      <alignment horizontal="right" vertical="center"/>
    </xf>
    <xf numFmtId="184" fontId="16" fillId="0" borderId="4" xfId="16" applyNumberFormat="1" applyFont="1" applyBorder="1" applyAlignment="1">
      <alignment horizontal="right" vertical="center"/>
    </xf>
    <xf numFmtId="186" fontId="16" fillId="0" borderId="4" xfId="16" applyNumberFormat="1" applyFont="1" applyBorder="1" applyAlignment="1">
      <alignment horizontal="right" vertical="center"/>
    </xf>
    <xf numFmtId="186" fontId="16" fillId="0" borderId="9" xfId="16" applyNumberFormat="1" applyFont="1" applyBorder="1" applyAlignment="1">
      <alignment horizontal="right" vertical="center"/>
    </xf>
    <xf numFmtId="0" fontId="16" fillId="0" borderId="3" xfId="16" applyFont="1" applyBorder="1" applyAlignment="1">
      <alignment horizontal="center" vertical="center"/>
    </xf>
    <xf numFmtId="0" fontId="16" fillId="0" borderId="9" xfId="16" applyFont="1" applyBorder="1" applyAlignment="1">
      <alignment horizontal="left" vertical="center"/>
    </xf>
    <xf numFmtId="0" fontId="16" fillId="0" borderId="3" xfId="16" applyFont="1" applyBorder="1" applyAlignment="1">
      <alignment horizontal="left" vertical="center"/>
    </xf>
    <xf numFmtId="49" fontId="16" fillId="0" borderId="9" xfId="16" applyNumberFormat="1" applyFont="1" applyBorder="1" applyAlignment="1">
      <alignment horizontal="left" vertical="center"/>
    </xf>
    <xf numFmtId="49" fontId="16" fillId="0" borderId="3" xfId="16" applyNumberFormat="1" applyFont="1" applyBorder="1" applyAlignment="1">
      <alignment horizontal="left" vertical="center"/>
    </xf>
    <xf numFmtId="0" fontId="24" fillId="0" borderId="0" xfId="16" applyFont="1" applyAlignment="1">
      <alignment horizontal="center" vertical="center" shrinkToFit="1"/>
    </xf>
    <xf numFmtId="0" fontId="16" fillId="0" borderId="0" xfId="16" applyFont="1" applyAlignment="1">
      <alignment horizontal="center" vertical="center"/>
    </xf>
    <xf numFmtId="0" fontId="13" fillId="0" borderId="0" xfId="16" applyFont="1" applyAlignment="1">
      <alignment horizontal="center" vertical="center"/>
    </xf>
    <xf numFmtId="183" fontId="16" fillId="0" borderId="9" xfId="16" applyNumberFormat="1" applyFont="1" applyBorder="1" applyAlignment="1">
      <alignment vertical="center"/>
    </xf>
    <xf numFmtId="0" fontId="19" fillId="0" borderId="0" xfId="16" applyFont="1" applyAlignment="1">
      <alignment horizontal="center" vertical="center"/>
    </xf>
    <xf numFmtId="0" fontId="16" fillId="0" borderId="4" xfId="16" quotePrefix="1" applyFont="1" applyBorder="1" applyAlignment="1">
      <alignment horizontal="center" vertical="center"/>
    </xf>
    <xf numFmtId="0" fontId="16" fillId="0" borderId="9" xfId="0" applyFont="1" applyBorder="1" applyAlignment="1">
      <alignment horizontal="center" vertical="center"/>
    </xf>
    <xf numFmtId="0" fontId="16" fillId="0" borderId="0" xfId="16" applyFont="1" applyAlignment="1">
      <alignment horizontal="left" vertical="top" wrapText="1"/>
    </xf>
    <xf numFmtId="0" fontId="0" fillId="0" borderId="0" xfId="0" applyAlignment="1">
      <alignment horizontal="left" vertical="top" wrapText="1"/>
    </xf>
    <xf numFmtId="0" fontId="13" fillId="0" borderId="11" xfId="16" applyFont="1" applyBorder="1" applyAlignment="1">
      <alignment horizontal="center" vertical="center"/>
    </xf>
  </cellXfs>
  <cellStyles count="30">
    <cellStyle name="Calc Currency (0)" xfId="1" xr:uid="{00000000-0005-0000-0000-000000000000}"/>
    <cellStyle name="Header1" xfId="2" xr:uid="{00000000-0005-0000-0000-000001000000}"/>
    <cellStyle name="Header2" xfId="3" xr:uid="{00000000-0005-0000-0000-000002000000}"/>
    <cellStyle name="Normal_#18-Internet" xfId="4" xr:uid="{00000000-0005-0000-0000-000003000000}"/>
    <cellStyle name="ハイパーリンク" xfId="5" builtinId="8"/>
    <cellStyle name="ハイパーリンク_様式１１－１支払申請(ﾁｪｯｸﾎﾟｲﾝﾄ)" xfId="6" xr:uid="{00000000-0005-0000-0000-000005000000}"/>
    <cellStyle name="桁区切り" xfId="7" builtinId="6"/>
    <cellStyle name="桁区切り 2" xfId="8" xr:uid="{00000000-0005-0000-0000-000007000000}"/>
    <cellStyle name="桁区切り 2 2" xfId="9" xr:uid="{00000000-0005-0000-0000-000008000000}"/>
    <cellStyle name="桁区切り 3" xfId="10" xr:uid="{00000000-0005-0000-0000-000009000000}"/>
    <cellStyle name="標準" xfId="0" builtinId="0"/>
    <cellStyle name="標準 2" xfId="11" xr:uid="{00000000-0005-0000-0000-00000B000000}"/>
    <cellStyle name="標準 3" xfId="12" xr:uid="{00000000-0005-0000-0000-00000C000000}"/>
    <cellStyle name="標準 4" xfId="13" xr:uid="{00000000-0005-0000-0000-00000D000000}"/>
    <cellStyle name="標準 5" xfId="14" xr:uid="{00000000-0005-0000-0000-00000E000000}"/>
    <cellStyle name="標準 6" xfId="29" xr:uid="{00000000-0005-0000-0000-00000F000000}"/>
    <cellStyle name="標準_11-1　様式11-1（事業費支払申請書）" xfId="15" xr:uid="{00000000-0005-0000-0000-000010000000}"/>
    <cellStyle name="標準_2003会計ﾏﾆｭｱﾙ様式集" xfId="16" xr:uid="{00000000-0005-0000-0000-000011000000}"/>
    <cellStyle name="標準_21-1　様式21-1(講演依頼承諾書) 2" xfId="28" xr:uid="{00000000-0005-0000-0000-000012000000}"/>
    <cellStyle name="標準_46　様式46（特別領収書作成申請書）" xfId="17" xr:uid="{00000000-0005-0000-0000-000013000000}"/>
    <cellStyle name="標準_47　様式47（特別領収書作成報告書）" xfId="18" xr:uid="{00000000-0005-0000-0000-000014000000}"/>
    <cellStyle name="標準_財特様式２～４" xfId="19" xr:uid="{00000000-0005-0000-0000-000015000000}"/>
    <cellStyle name="標準_予算関係様式14～16,22,24,25" xfId="20" xr:uid="{00000000-0005-0000-0000-000016000000}"/>
    <cellStyle name="標準_様式１６" xfId="21" xr:uid="{00000000-0005-0000-0000-000017000000}"/>
    <cellStyle name="標準_様式2（事業費決定依頼書）" xfId="22" xr:uid="{00000000-0005-0000-0000-000018000000}"/>
    <cellStyle name="標準_様式２１(ﾁｪｯｸﾎﾟｲﾝﾄ)" xfId="23" xr:uid="{00000000-0005-0000-0000-000019000000}"/>
    <cellStyle name="標準_様式ファイル(上程委員会向）" xfId="24" xr:uid="{00000000-0005-0000-0000-00001A000000}"/>
    <cellStyle name="標準_様式ファイル(上程委員会向） 2 2" xfId="25" xr:uid="{00000000-0005-0000-0000-00001B000000}"/>
    <cellStyle name="標準_様式ファイル(上程委員会向）2003" xfId="26" xr:uid="{00000000-0005-0000-0000-00001C000000}"/>
    <cellStyle name="標準_領収書管理台帳" xfId="27" xr:uid="{00000000-0005-0000-0000-00001D000000}"/>
  </cellStyles>
  <dxfs count="9">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drawing1.xml><?xml version="1.0" encoding="utf-8"?>
<xdr:wsDr xmlns:xdr="http://schemas.openxmlformats.org/drawingml/2006/spreadsheetDrawing" xmlns:a="http://schemas.openxmlformats.org/drawingml/2006/main">
  <xdr:twoCellAnchor>
    <xdr:from>
      <xdr:col>14</xdr:col>
      <xdr:colOff>438150</xdr:colOff>
      <xdr:row>11</xdr:row>
      <xdr:rowOff>85725</xdr:rowOff>
    </xdr:from>
    <xdr:to>
      <xdr:col>15</xdr:col>
      <xdr:colOff>714375</xdr:colOff>
      <xdr:row>15</xdr:row>
      <xdr:rowOff>95250</xdr:rowOff>
    </xdr:to>
    <xdr:grpSp>
      <xdr:nvGrpSpPr>
        <xdr:cNvPr id="2" name="グループ化 13">
          <a:extLst>
            <a:ext uri="{FF2B5EF4-FFF2-40B4-BE49-F238E27FC236}">
              <a16:creationId xmlns:a16="http://schemas.microsoft.com/office/drawing/2014/main" id="{0ED4BD9A-495A-45E4-A007-C77D4C0E592B}"/>
            </a:ext>
          </a:extLst>
        </xdr:cNvPr>
        <xdr:cNvGrpSpPr>
          <a:grpSpLocks/>
        </xdr:cNvGrpSpPr>
      </xdr:nvGrpSpPr>
      <xdr:grpSpPr bwMode="auto">
        <a:xfrm>
          <a:off x="9429750" y="2168525"/>
          <a:ext cx="1330325" cy="695325"/>
          <a:chOff x="12013471" y="1724025"/>
          <a:chExt cx="3611212" cy="247650"/>
        </a:xfrm>
      </xdr:grpSpPr>
      <xdr:sp macro="" textlink="">
        <xdr:nvSpPr>
          <xdr:cNvPr id="3" name="角丸四角形吹き出し 15">
            <a:extLst>
              <a:ext uri="{FF2B5EF4-FFF2-40B4-BE49-F238E27FC236}">
                <a16:creationId xmlns:a16="http://schemas.microsoft.com/office/drawing/2014/main" id="{495704E2-4D6E-3795-E6F3-5DD81BBC86A0}"/>
              </a:ext>
            </a:extLst>
          </xdr:cNvPr>
          <xdr:cNvSpPr>
            <a:spLocks noChangeArrowheads="1"/>
          </xdr:cNvSpPr>
        </xdr:nvSpPr>
        <xdr:spPr bwMode="auto">
          <a:xfrm>
            <a:off x="12013471" y="1724025"/>
            <a:ext cx="3600450" cy="244848"/>
          </a:xfrm>
          <a:prstGeom prst="wedgeRoundRectCallout">
            <a:avLst>
              <a:gd name="adj1" fmla="val -100287"/>
              <a:gd name="adj2" fmla="val -54769"/>
              <a:gd name="adj3" fmla="val 16667"/>
            </a:avLst>
          </a:prstGeom>
          <a:solidFill>
            <a:srgbClr val="FF0000">
              <a:alpha val="38039"/>
            </a:srgbClr>
          </a:solidFill>
          <a:ln w="9525">
            <a:solidFill>
              <a:srgbClr val="000000"/>
            </a:solidFill>
            <a:round/>
            <a:headEnd/>
            <a:tailEnd/>
          </a:ln>
        </xdr:spPr>
      </xdr:sp>
      <xdr:sp macro="" textlink="">
        <xdr:nvSpPr>
          <xdr:cNvPr id="4" name="角丸四角形吹き出し 12">
            <a:extLst>
              <a:ext uri="{FF2B5EF4-FFF2-40B4-BE49-F238E27FC236}">
                <a16:creationId xmlns:a16="http://schemas.microsoft.com/office/drawing/2014/main" id="{6AC1F908-3FF1-981A-1B78-6BE681799A00}"/>
              </a:ext>
            </a:extLst>
          </xdr:cNvPr>
          <xdr:cNvSpPr/>
        </xdr:nvSpPr>
        <xdr:spPr bwMode="auto">
          <a:xfrm>
            <a:off x="12013471" y="1724025"/>
            <a:ext cx="3611212" cy="247650"/>
          </a:xfrm>
          <a:prstGeom prst="wedgeRoundRectCallout">
            <a:avLst>
              <a:gd name="adj1" fmla="val -159352"/>
              <a:gd name="adj2" fmla="val 10847"/>
              <a:gd name="adj3" fmla="val 16667"/>
            </a:avLst>
          </a:prstGeom>
          <a:solidFill>
            <a:srgbClr val="FF0000">
              <a:alpha val="38000"/>
            </a:srgbClr>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lnSpc>
                <a:spcPts val="900"/>
              </a:lnSpc>
            </a:pPr>
            <a:r>
              <a:rPr kumimoji="1" lang="ja-JP" altLang="en-US" sz="1000" b="1"/>
              <a:t>契約の種別、計算方法に応じた入力欄に金額を入力してください。</a:t>
            </a:r>
          </a:p>
        </xdr:txBody>
      </xdr:sp>
    </xdr:grpSp>
    <xdr:clientData/>
  </xdr:twoCellAnchor>
  <xdr:twoCellAnchor>
    <xdr:from>
      <xdr:col>1</xdr:col>
      <xdr:colOff>0</xdr:colOff>
      <xdr:row>1</xdr:row>
      <xdr:rowOff>1905</xdr:rowOff>
    </xdr:from>
    <xdr:to>
      <xdr:col>4</xdr:col>
      <xdr:colOff>118102</xdr:colOff>
      <xdr:row>3</xdr:row>
      <xdr:rowOff>127116</xdr:rowOff>
    </xdr:to>
    <xdr:sp macro="" textlink="">
      <xdr:nvSpPr>
        <xdr:cNvPr id="5" name="角丸四角形 13">
          <a:extLst>
            <a:ext uri="{FF2B5EF4-FFF2-40B4-BE49-F238E27FC236}">
              <a16:creationId xmlns:a16="http://schemas.microsoft.com/office/drawing/2014/main" id="{A15BA260-E185-4178-8888-921775872C2B}"/>
            </a:ext>
          </a:extLst>
        </xdr:cNvPr>
        <xdr:cNvSpPr/>
      </xdr:nvSpPr>
      <xdr:spPr bwMode="auto">
        <a:xfrm>
          <a:off x="121920" y="260985"/>
          <a:ext cx="1329682" cy="483351"/>
        </a:xfrm>
        <a:prstGeom prst="roundRect">
          <a:avLst/>
        </a:prstGeom>
        <a:solidFill>
          <a:srgbClr val="FFC000"/>
        </a:solidFill>
        <a:ln w="9525" cap="flat" cmpd="sng" algn="ctr">
          <a:solidFill>
            <a:srgbClr val="000000"/>
          </a:solidFill>
          <a:prstDash val="solid"/>
          <a:round/>
          <a:headEnd type="none" w="med" len="med"/>
          <a:tailEnd type="none" w="med" len="med"/>
        </a:ln>
        <a:effectLst/>
        <a:scene3d>
          <a:camera prst="orthographicFront"/>
          <a:lightRig rig="threePt" dir="t"/>
        </a:scene3d>
        <a:sp3d>
          <a:bevelT/>
        </a:sp3d>
      </xdr:spPr>
      <xdr:txBody>
        <a:bodyPr vertOverflow="clip" horzOverflow="clip" wrap="square" lIns="18288" tIns="0" rIns="0" bIns="0" rtlCol="0" anchor="t" upright="1"/>
        <a:lstStyle/>
        <a:p>
          <a:pPr algn="l"/>
          <a:r>
            <a:rPr kumimoji="1" lang="en-US" altLang="ja-JP" sz="1100"/>
            <a:t>※</a:t>
          </a:r>
          <a:r>
            <a:rPr kumimoji="1" lang="ja-JP" altLang="en-US" sz="1100"/>
            <a:t>最重要</a:t>
          </a:r>
          <a:endParaRPr kumimoji="1" lang="en-US" altLang="ja-JP" sz="1100"/>
        </a:p>
        <a:p>
          <a:pPr algn="l">
            <a:lnSpc>
              <a:spcPts val="1100"/>
            </a:lnSpc>
          </a:pPr>
          <a:r>
            <a:rPr kumimoji="1" lang="ja-JP" altLang="en-US" sz="1100"/>
            <a:t>必ず両面印刷にて</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2</xdr:col>
      <xdr:colOff>558800</xdr:colOff>
      <xdr:row>34</xdr:row>
      <xdr:rowOff>0</xdr:rowOff>
    </xdr:from>
    <xdr:to>
      <xdr:col>3</xdr:col>
      <xdr:colOff>1066800</xdr:colOff>
      <xdr:row>35</xdr:row>
      <xdr:rowOff>57150</xdr:rowOff>
    </xdr:to>
    <xdr:grpSp>
      <xdr:nvGrpSpPr>
        <xdr:cNvPr id="90850" name="グループ化 12">
          <a:extLst>
            <a:ext uri="{FF2B5EF4-FFF2-40B4-BE49-F238E27FC236}">
              <a16:creationId xmlns:a16="http://schemas.microsoft.com/office/drawing/2014/main" id="{00000000-0008-0000-1300-0000E2620100}"/>
            </a:ext>
          </a:extLst>
        </xdr:cNvPr>
        <xdr:cNvGrpSpPr>
          <a:grpSpLocks/>
        </xdr:cNvGrpSpPr>
      </xdr:nvGrpSpPr>
      <xdr:grpSpPr bwMode="auto">
        <a:xfrm>
          <a:off x="3479800" y="7486650"/>
          <a:ext cx="1968500" cy="247650"/>
          <a:chOff x="3752850" y="7172325"/>
          <a:chExt cx="2124075" cy="247650"/>
        </a:xfrm>
      </xdr:grpSpPr>
      <xdr:cxnSp macro="">
        <xdr:nvCxnSpPr>
          <xdr:cNvPr id="90853" name="直線コネクタ 10">
            <a:extLst>
              <a:ext uri="{FF2B5EF4-FFF2-40B4-BE49-F238E27FC236}">
                <a16:creationId xmlns:a16="http://schemas.microsoft.com/office/drawing/2014/main" id="{00000000-0008-0000-1300-0000E5620100}"/>
              </a:ext>
            </a:extLst>
          </xdr:cNvPr>
          <xdr:cNvCxnSpPr>
            <a:cxnSpLocks noChangeShapeType="1"/>
          </xdr:cNvCxnSpPr>
        </xdr:nvCxnSpPr>
        <xdr:spPr bwMode="auto">
          <a:xfrm>
            <a:off x="3752850" y="7419975"/>
            <a:ext cx="2066925" cy="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sp macro="" textlink="">
        <xdr:nvSpPr>
          <xdr:cNvPr id="4" name="正方形/長方形 3">
            <a:extLst>
              <a:ext uri="{FF2B5EF4-FFF2-40B4-BE49-F238E27FC236}">
                <a16:creationId xmlns:a16="http://schemas.microsoft.com/office/drawing/2014/main" id="{00000000-0008-0000-1300-000004000000}"/>
              </a:ext>
            </a:extLst>
          </xdr:cNvPr>
          <xdr:cNvSpPr/>
        </xdr:nvSpPr>
        <xdr:spPr bwMode="auto">
          <a:xfrm>
            <a:off x="3752850" y="7172325"/>
            <a:ext cx="2124075" cy="190500"/>
          </a:xfrm>
          <a:prstGeom prst="rect">
            <a:avLst/>
          </a:prstGeom>
          <a:noFill/>
          <a:ln w="9525">
            <a:noFill/>
            <a:miter lim="800000"/>
            <a:headEnd/>
            <a:tailEnd/>
          </a:ln>
        </xdr:spPr>
        <xdr:txBody>
          <a:bodyPr vertOverflow="clip" horzOverflow="clip" wrap="square" lIns="27432" tIns="18288" rIns="0" bIns="0" rtlCol="0" anchor="t" upright="1"/>
          <a:lstStyle/>
          <a:p>
            <a:pPr algn="l" rtl="0">
              <a:lnSpc>
                <a:spcPts val="1300"/>
              </a:lnSpc>
            </a:pPr>
            <a:r>
              <a:rPr kumimoji="1" lang="ja-JP" altLang="en-US" sz="1100" b="0" i="0" strike="noStrike">
                <a:solidFill>
                  <a:srgbClr val="000000"/>
                </a:solidFill>
                <a:latin typeface="ＭＳ Ｐゴシック"/>
                <a:ea typeface="ＭＳ Ｐゴシック"/>
              </a:rPr>
              <a:t>承認番号</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CCFFFF"/>
        </a:solidFill>
        <a:ln w="9525">
          <a:solidFill>
            <a:srgbClr val="000000"/>
          </a:solidFill>
          <a:round/>
          <a:headEnd/>
          <a:tailEnd/>
        </a:ln>
      </a:spPr>
      <a:bodyPr vertOverflow="clip" wrap="square" lIns="27432" tIns="18288" rIns="0" bIns="0" anchor="t" upright="1"/>
      <a:lstStyle>
        <a:defPPr algn="l" rtl="0">
          <a:lnSpc>
            <a:spcPct val="100000"/>
          </a:lnSpc>
          <a:defRPr sz="1100" b="0" i="0" strike="noStrike" kern="0" spc="0" baseline="0">
            <a:solidFill>
              <a:srgbClr val="000000"/>
            </a:solidFill>
            <a:latin typeface="ＭＳ Ｐゴシック"/>
            <a:ea typeface="ＭＳ Ｐゴシック"/>
          </a:defRPr>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0.v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31.xml"/><Relationship Id="rId2" Type="http://schemas.openxmlformats.org/officeDocument/2006/relationships/vmlDrawing" Target="../drawings/vmlDrawing31.v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32.xml"/><Relationship Id="rId2" Type="http://schemas.openxmlformats.org/officeDocument/2006/relationships/vmlDrawing" Target="../drawings/vmlDrawing32.vml"/><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18"/>
  <sheetViews>
    <sheetView showGridLines="0" tabSelected="1" view="pageBreakPreview" zoomScaleNormal="100" zoomScaleSheetLayoutView="100" workbookViewId="0">
      <selection activeCell="A2" sqref="A2"/>
    </sheetView>
  </sheetViews>
  <sheetFormatPr defaultColWidth="13" defaultRowHeight="13"/>
  <cols>
    <col min="1" max="1" width="5.90625" style="1" bestFit="1" customWidth="1"/>
    <col min="2" max="2" width="23.08984375" style="1" customWidth="1"/>
    <col min="3" max="16" width="3.08984375" style="1" bestFit="1" customWidth="1"/>
    <col min="17" max="17" width="40.08984375" style="1" bestFit="1" customWidth="1"/>
    <col min="18" max="16384" width="13" style="1"/>
  </cols>
  <sheetData>
    <row r="1" spans="1:18" ht="33.75" customHeight="1">
      <c r="A1" s="749" t="s">
        <v>1122</v>
      </c>
      <c r="B1" s="749"/>
      <c r="C1" s="749"/>
      <c r="D1" s="749"/>
      <c r="E1" s="749"/>
      <c r="F1" s="749"/>
      <c r="G1" s="749"/>
      <c r="H1" s="749"/>
      <c r="I1" s="749"/>
      <c r="J1" s="749"/>
      <c r="K1" s="749"/>
      <c r="L1" s="749"/>
      <c r="M1" s="749"/>
      <c r="N1" s="749"/>
      <c r="O1" s="749"/>
      <c r="P1" s="749"/>
      <c r="Q1" s="749"/>
    </row>
    <row r="2" spans="1:18" ht="5.25" customHeight="1">
      <c r="A2" s="504"/>
      <c r="B2" s="504"/>
      <c r="C2" s="504"/>
      <c r="D2" s="504"/>
      <c r="E2" s="504"/>
      <c r="F2" s="504"/>
      <c r="G2" s="504"/>
      <c r="H2" s="504"/>
      <c r="I2" s="504"/>
      <c r="J2" s="504"/>
      <c r="K2" s="504"/>
      <c r="L2" s="504"/>
      <c r="M2" s="504"/>
      <c r="N2" s="504"/>
      <c r="O2" s="504"/>
      <c r="P2" s="504"/>
      <c r="Q2" s="505"/>
    </row>
    <row r="3" spans="1:18" ht="26">
      <c r="A3" s="136" t="s">
        <v>243</v>
      </c>
      <c r="B3" s="137" t="s">
        <v>129</v>
      </c>
      <c r="C3" s="137"/>
      <c r="D3" s="137"/>
      <c r="E3" s="137"/>
      <c r="F3" s="137"/>
      <c r="G3" s="137"/>
      <c r="H3" s="137"/>
      <c r="I3" s="137"/>
      <c r="J3" s="137"/>
      <c r="K3" s="137"/>
      <c r="L3" s="137"/>
      <c r="M3" s="137"/>
      <c r="N3" s="137"/>
      <c r="O3" s="137"/>
      <c r="P3" s="137"/>
      <c r="Q3" s="137" t="s">
        <v>815</v>
      </c>
    </row>
    <row r="4" spans="1:18" ht="27" customHeight="1">
      <c r="A4" s="752"/>
      <c r="B4" s="753"/>
      <c r="C4" s="750" t="s">
        <v>630</v>
      </c>
      <c r="D4" s="751"/>
      <c r="E4" s="750" t="s">
        <v>631</v>
      </c>
      <c r="F4" s="751"/>
      <c r="G4" s="754" t="s">
        <v>629</v>
      </c>
      <c r="H4" s="755"/>
      <c r="I4" s="750" t="s">
        <v>632</v>
      </c>
      <c r="J4" s="751"/>
      <c r="K4" s="750" t="s">
        <v>633</v>
      </c>
      <c r="L4" s="751"/>
      <c r="M4" s="750" t="s">
        <v>634</v>
      </c>
      <c r="N4" s="751"/>
      <c r="O4" s="754" t="s">
        <v>629</v>
      </c>
      <c r="P4" s="755"/>
      <c r="Q4" s="516" t="s">
        <v>816</v>
      </c>
    </row>
    <row r="5" spans="1:18" ht="21" customHeight="1">
      <c r="A5" s="756" t="s">
        <v>375</v>
      </c>
      <c r="B5" s="757"/>
      <c r="C5" s="145" t="s">
        <v>239</v>
      </c>
      <c r="D5" s="145" t="s">
        <v>240</v>
      </c>
      <c r="E5" s="145" t="s">
        <v>239</v>
      </c>
      <c r="F5" s="145" t="s">
        <v>240</v>
      </c>
      <c r="G5" s="145" t="s">
        <v>239</v>
      </c>
      <c r="H5" s="145" t="s">
        <v>240</v>
      </c>
      <c r="I5" s="145" t="s">
        <v>239</v>
      </c>
      <c r="J5" s="145" t="s">
        <v>240</v>
      </c>
      <c r="K5" s="145" t="s">
        <v>239</v>
      </c>
      <c r="L5" s="145" t="s">
        <v>240</v>
      </c>
      <c r="M5" s="145" t="s">
        <v>239</v>
      </c>
      <c r="N5" s="145" t="s">
        <v>240</v>
      </c>
      <c r="O5" s="145" t="s">
        <v>239</v>
      </c>
      <c r="P5" s="145" t="s">
        <v>240</v>
      </c>
      <c r="Q5" s="161" t="s">
        <v>817</v>
      </c>
    </row>
    <row r="6" spans="1:18" ht="15" customHeight="1">
      <c r="A6" s="160"/>
      <c r="B6" s="503" t="s">
        <v>658</v>
      </c>
      <c r="C6" s="145" t="s">
        <v>242</v>
      </c>
      <c r="D6" s="145" t="s">
        <v>972</v>
      </c>
      <c r="E6" s="145" t="s">
        <v>242</v>
      </c>
      <c r="F6" s="145" t="s">
        <v>972</v>
      </c>
      <c r="G6" s="145" t="s">
        <v>972</v>
      </c>
      <c r="H6" s="145" t="s">
        <v>242</v>
      </c>
      <c r="I6" s="145" t="s">
        <v>242</v>
      </c>
      <c r="J6" s="145" t="s">
        <v>972</v>
      </c>
      <c r="K6" s="145" t="s">
        <v>242</v>
      </c>
      <c r="L6" s="145" t="s">
        <v>972</v>
      </c>
      <c r="M6" s="145" t="s">
        <v>242</v>
      </c>
      <c r="N6" s="145" t="s">
        <v>972</v>
      </c>
      <c r="O6" s="145" t="s">
        <v>972</v>
      </c>
      <c r="P6" s="145" t="s">
        <v>517</v>
      </c>
      <c r="Q6" s="292"/>
    </row>
    <row r="7" spans="1:18" ht="15" customHeight="1">
      <c r="A7" s="160"/>
      <c r="B7" s="162" t="s">
        <v>932</v>
      </c>
      <c r="C7" s="145" t="s">
        <v>242</v>
      </c>
      <c r="D7" s="145" t="s">
        <v>972</v>
      </c>
      <c r="E7" s="145" t="s">
        <v>242</v>
      </c>
      <c r="F7" s="145" t="s">
        <v>242</v>
      </c>
      <c r="G7" s="145" t="s">
        <v>972</v>
      </c>
      <c r="H7" s="145" t="s">
        <v>972</v>
      </c>
      <c r="I7" s="145" t="s">
        <v>242</v>
      </c>
      <c r="J7" s="145" t="s">
        <v>242</v>
      </c>
      <c r="K7" s="145" t="s">
        <v>242</v>
      </c>
      <c r="L7" s="145" t="s">
        <v>242</v>
      </c>
      <c r="M7" s="145" t="s">
        <v>242</v>
      </c>
      <c r="N7" s="145" t="s">
        <v>242</v>
      </c>
      <c r="O7" s="145" t="s">
        <v>972</v>
      </c>
      <c r="P7" s="145" t="s">
        <v>972</v>
      </c>
      <c r="Q7" s="292"/>
    </row>
    <row r="8" spans="1:18" ht="15" customHeight="1">
      <c r="A8" s="163" t="s">
        <v>146</v>
      </c>
      <c r="B8" s="162" t="s">
        <v>148</v>
      </c>
      <c r="C8" s="145" t="s">
        <v>242</v>
      </c>
      <c r="D8" s="145" t="s">
        <v>972</v>
      </c>
      <c r="E8" s="145" t="s">
        <v>242</v>
      </c>
      <c r="F8" s="145" t="s">
        <v>242</v>
      </c>
      <c r="G8" s="145" t="s">
        <v>972</v>
      </c>
      <c r="H8" s="145" t="s">
        <v>972</v>
      </c>
      <c r="I8" s="145" t="s">
        <v>242</v>
      </c>
      <c r="J8" s="145" t="s">
        <v>242</v>
      </c>
      <c r="K8" s="145" t="s">
        <v>242</v>
      </c>
      <c r="L8" s="145" t="s">
        <v>242</v>
      </c>
      <c r="M8" s="145" t="s">
        <v>1030</v>
      </c>
      <c r="N8" s="145" t="s">
        <v>1030</v>
      </c>
      <c r="O8" s="145" t="s">
        <v>972</v>
      </c>
      <c r="P8" s="145" t="s">
        <v>972</v>
      </c>
      <c r="Q8" s="164"/>
    </row>
    <row r="9" spans="1:18" s="506" customFormat="1" ht="15" hidden="1" customHeight="1">
      <c r="A9" s="416" t="s">
        <v>67</v>
      </c>
      <c r="B9" s="417" t="s">
        <v>150</v>
      </c>
      <c r="C9" s="418" t="s">
        <v>242</v>
      </c>
      <c r="D9" s="418" t="s">
        <v>972</v>
      </c>
      <c r="E9" s="418" t="s">
        <v>242</v>
      </c>
      <c r="F9" s="418" t="s">
        <v>242</v>
      </c>
      <c r="G9" s="418" t="s">
        <v>972</v>
      </c>
      <c r="H9" s="418" t="s">
        <v>972</v>
      </c>
      <c r="I9" s="418" t="s">
        <v>242</v>
      </c>
      <c r="J9" s="418" t="s">
        <v>242</v>
      </c>
      <c r="K9" s="418" t="s">
        <v>242</v>
      </c>
      <c r="L9" s="418" t="s">
        <v>242</v>
      </c>
      <c r="M9" s="418" t="s">
        <v>972</v>
      </c>
      <c r="N9" s="418" t="s">
        <v>972</v>
      </c>
      <c r="O9" s="418" t="s">
        <v>972</v>
      </c>
      <c r="P9" s="418" t="s">
        <v>972</v>
      </c>
      <c r="Q9" s="419" t="s">
        <v>271</v>
      </c>
      <c r="R9" s="1"/>
    </row>
    <row r="10" spans="1:18" ht="15" customHeight="1">
      <c r="A10" s="163" t="s">
        <v>67</v>
      </c>
      <c r="B10" s="162" t="s">
        <v>157</v>
      </c>
      <c r="C10" s="145" t="s">
        <v>242</v>
      </c>
      <c r="D10" s="145" t="s">
        <v>972</v>
      </c>
      <c r="E10" s="145" t="s">
        <v>242</v>
      </c>
      <c r="F10" s="145" t="s">
        <v>242</v>
      </c>
      <c r="G10" s="145" t="s">
        <v>972</v>
      </c>
      <c r="H10" s="145" t="s">
        <v>972</v>
      </c>
      <c r="I10" s="145" t="s">
        <v>972</v>
      </c>
      <c r="J10" s="145" t="s">
        <v>972</v>
      </c>
      <c r="K10" s="145" t="s">
        <v>972</v>
      </c>
      <c r="L10" s="145" t="s">
        <v>972</v>
      </c>
      <c r="M10" s="145" t="s">
        <v>972</v>
      </c>
      <c r="N10" s="145" t="s">
        <v>972</v>
      </c>
      <c r="O10" s="145" t="s">
        <v>972</v>
      </c>
      <c r="P10" s="145" t="s">
        <v>972</v>
      </c>
      <c r="Q10" s="164"/>
    </row>
    <row r="11" spans="1:18" ht="15" customHeight="1">
      <c r="A11" s="163" t="s">
        <v>147</v>
      </c>
      <c r="B11" s="162" t="s">
        <v>116</v>
      </c>
      <c r="C11" s="145" t="s">
        <v>242</v>
      </c>
      <c r="D11" s="145" t="s">
        <v>972</v>
      </c>
      <c r="E11" s="145" t="s">
        <v>242</v>
      </c>
      <c r="F11" s="145" t="s">
        <v>242</v>
      </c>
      <c r="G11" s="145" t="s">
        <v>972</v>
      </c>
      <c r="H11" s="145" t="s">
        <v>972</v>
      </c>
      <c r="I11" s="145" t="s">
        <v>972</v>
      </c>
      <c r="J11" s="145" t="s">
        <v>972</v>
      </c>
      <c r="K11" s="145" t="s">
        <v>972</v>
      </c>
      <c r="L11" s="145" t="s">
        <v>972</v>
      </c>
      <c r="M11" s="145" t="s">
        <v>972</v>
      </c>
      <c r="N11" s="145" t="s">
        <v>972</v>
      </c>
      <c r="O11" s="145" t="s">
        <v>972</v>
      </c>
      <c r="P11" s="145" t="s">
        <v>972</v>
      </c>
      <c r="Q11" s="164"/>
    </row>
    <row r="12" spans="1:18" ht="21" customHeight="1">
      <c r="A12" s="163" t="s">
        <v>149</v>
      </c>
      <c r="B12" s="162" t="s">
        <v>573</v>
      </c>
      <c r="C12" s="145" t="s">
        <v>242</v>
      </c>
      <c r="D12" s="145" t="s">
        <v>972</v>
      </c>
      <c r="E12" s="145" t="s">
        <v>242</v>
      </c>
      <c r="F12" s="145" t="s">
        <v>242</v>
      </c>
      <c r="G12" s="145" t="s">
        <v>972</v>
      </c>
      <c r="H12" s="145" t="s">
        <v>972</v>
      </c>
      <c r="I12" s="145" t="s">
        <v>242</v>
      </c>
      <c r="J12" s="145" t="s">
        <v>242</v>
      </c>
      <c r="K12" s="145" t="s">
        <v>242</v>
      </c>
      <c r="L12" s="145" t="s">
        <v>242</v>
      </c>
      <c r="M12" s="145" t="s">
        <v>242</v>
      </c>
      <c r="N12" s="145" t="s">
        <v>242</v>
      </c>
      <c r="O12" s="145" t="s">
        <v>972</v>
      </c>
      <c r="P12" s="145" t="s">
        <v>972</v>
      </c>
      <c r="Q12" s="164" t="s">
        <v>515</v>
      </c>
      <c r="R12" s="138"/>
    </row>
    <row r="13" spans="1:18" ht="21" customHeight="1">
      <c r="A13" s="163" t="s">
        <v>151</v>
      </c>
      <c r="B13" s="162" t="s">
        <v>272</v>
      </c>
      <c r="C13" s="145" t="s">
        <v>241</v>
      </c>
      <c r="D13" s="145" t="s">
        <v>972</v>
      </c>
      <c r="E13" s="145" t="s">
        <v>241</v>
      </c>
      <c r="F13" s="145" t="s">
        <v>516</v>
      </c>
      <c r="G13" s="145" t="s">
        <v>972</v>
      </c>
      <c r="H13" s="145" t="s">
        <v>972</v>
      </c>
      <c r="I13" s="145" t="s">
        <v>241</v>
      </c>
      <c r="J13" s="145" t="s">
        <v>516</v>
      </c>
      <c r="K13" s="145" t="s">
        <v>972</v>
      </c>
      <c r="L13" s="145" t="s">
        <v>972</v>
      </c>
      <c r="M13" s="145" t="s">
        <v>241</v>
      </c>
      <c r="N13" s="145" t="s">
        <v>241</v>
      </c>
      <c r="O13" s="145" t="s">
        <v>972</v>
      </c>
      <c r="P13" s="145" t="s">
        <v>972</v>
      </c>
      <c r="Q13" s="161" t="s">
        <v>520</v>
      </c>
      <c r="R13" s="138"/>
    </row>
    <row r="14" spans="1:18" ht="15" customHeight="1">
      <c r="A14" s="163" t="s">
        <v>152</v>
      </c>
      <c r="B14" s="162" t="s">
        <v>244</v>
      </c>
      <c r="C14" s="145" t="s">
        <v>241</v>
      </c>
      <c r="D14" s="145" t="s">
        <v>972</v>
      </c>
      <c r="E14" s="145" t="s">
        <v>241</v>
      </c>
      <c r="F14" s="145" t="s">
        <v>376</v>
      </c>
      <c r="G14" s="145" t="s">
        <v>972</v>
      </c>
      <c r="H14" s="145" t="s">
        <v>972</v>
      </c>
      <c r="I14" s="145" t="s">
        <v>376</v>
      </c>
      <c r="J14" s="145" t="s">
        <v>376</v>
      </c>
      <c r="K14" s="145" t="s">
        <v>376</v>
      </c>
      <c r="L14" s="145" t="s">
        <v>376</v>
      </c>
      <c r="M14" s="145" t="s">
        <v>972</v>
      </c>
      <c r="N14" s="145" t="s">
        <v>972</v>
      </c>
      <c r="O14" s="145" t="s">
        <v>972</v>
      </c>
      <c r="P14" s="145" t="s">
        <v>972</v>
      </c>
      <c r="Q14" s="164" t="s">
        <v>246</v>
      </c>
      <c r="R14" s="138"/>
    </row>
    <row r="15" spans="1:18" ht="15" customHeight="1">
      <c r="A15" s="163" t="s">
        <v>153</v>
      </c>
      <c r="B15" s="162" t="s">
        <v>655</v>
      </c>
      <c r="C15" s="145" t="s">
        <v>377</v>
      </c>
      <c r="D15" s="145" t="s">
        <v>972</v>
      </c>
      <c r="E15" s="145" t="s">
        <v>377</v>
      </c>
      <c r="F15" s="145" t="s">
        <v>377</v>
      </c>
      <c r="G15" s="145" t="s">
        <v>972</v>
      </c>
      <c r="H15" s="145" t="s">
        <v>972</v>
      </c>
      <c r="I15" s="145" t="s">
        <v>377</v>
      </c>
      <c r="J15" s="145" t="s">
        <v>377</v>
      </c>
      <c r="K15" s="145" t="s">
        <v>377</v>
      </c>
      <c r="L15" s="145" t="s">
        <v>377</v>
      </c>
      <c r="M15" s="145" t="s">
        <v>241</v>
      </c>
      <c r="N15" s="145" t="s">
        <v>241</v>
      </c>
      <c r="O15" s="145" t="s">
        <v>972</v>
      </c>
      <c r="P15" s="145" t="s">
        <v>972</v>
      </c>
      <c r="Q15" s="164" t="s">
        <v>378</v>
      </c>
      <c r="R15" s="138"/>
    </row>
    <row r="16" spans="1:18" ht="15" customHeight="1">
      <c r="A16" s="163" t="s">
        <v>155</v>
      </c>
      <c r="B16" s="162" t="s">
        <v>1109</v>
      </c>
      <c r="C16" s="145" t="s">
        <v>241</v>
      </c>
      <c r="D16" s="145" t="s">
        <v>972</v>
      </c>
      <c r="E16" s="145" t="s">
        <v>241</v>
      </c>
      <c r="F16" s="145" t="s">
        <v>241</v>
      </c>
      <c r="G16" s="145" t="s">
        <v>972</v>
      </c>
      <c r="H16" s="145" t="s">
        <v>972</v>
      </c>
      <c r="I16" s="145" t="s">
        <v>241</v>
      </c>
      <c r="J16" s="145" t="s">
        <v>241</v>
      </c>
      <c r="K16" s="145" t="s">
        <v>241</v>
      </c>
      <c r="L16" s="145" t="s">
        <v>241</v>
      </c>
      <c r="M16" s="145" t="s">
        <v>972</v>
      </c>
      <c r="N16" s="145" t="s">
        <v>972</v>
      </c>
      <c r="O16" s="145" t="s">
        <v>972</v>
      </c>
      <c r="P16" s="145" t="s">
        <v>972</v>
      </c>
      <c r="Q16" s="164" t="s">
        <v>574</v>
      </c>
      <c r="R16" s="138"/>
    </row>
    <row r="17" spans="1:18" ht="15" customHeight="1">
      <c r="A17" s="163" t="s">
        <v>379</v>
      </c>
      <c r="B17" s="162" t="s">
        <v>656</v>
      </c>
      <c r="C17" s="145" t="s">
        <v>241</v>
      </c>
      <c r="D17" s="145" t="s">
        <v>972</v>
      </c>
      <c r="E17" s="145" t="s">
        <v>241</v>
      </c>
      <c r="F17" s="145" t="s">
        <v>241</v>
      </c>
      <c r="G17" s="145" t="s">
        <v>972</v>
      </c>
      <c r="H17" s="145" t="s">
        <v>972</v>
      </c>
      <c r="I17" s="145" t="s">
        <v>241</v>
      </c>
      <c r="J17" s="145" t="s">
        <v>241</v>
      </c>
      <c r="K17" s="145" t="s">
        <v>241</v>
      </c>
      <c r="L17" s="145" t="s">
        <v>241</v>
      </c>
      <c r="M17" s="145" t="s">
        <v>972</v>
      </c>
      <c r="N17" s="145" t="s">
        <v>972</v>
      </c>
      <c r="O17" s="145" t="s">
        <v>972</v>
      </c>
      <c r="P17" s="145" t="s">
        <v>972</v>
      </c>
      <c r="Q17" s="164" t="s">
        <v>574</v>
      </c>
    </row>
    <row r="18" spans="1:18" ht="15" customHeight="1">
      <c r="A18" s="163" t="s">
        <v>156</v>
      </c>
      <c r="B18" s="162" t="s">
        <v>158</v>
      </c>
      <c r="C18" s="145" t="s">
        <v>972</v>
      </c>
      <c r="D18" s="145" t="s">
        <v>972</v>
      </c>
      <c r="E18" s="145" t="s">
        <v>972</v>
      </c>
      <c r="F18" s="145" t="s">
        <v>972</v>
      </c>
      <c r="G18" s="145" t="s">
        <v>972</v>
      </c>
      <c r="H18" s="145" t="s">
        <v>972</v>
      </c>
      <c r="I18" s="145" t="s">
        <v>972</v>
      </c>
      <c r="J18" s="145" t="s">
        <v>972</v>
      </c>
      <c r="K18" s="145" t="s">
        <v>972</v>
      </c>
      <c r="L18" s="145" t="s">
        <v>972</v>
      </c>
      <c r="M18" s="145" t="s">
        <v>242</v>
      </c>
      <c r="N18" s="145" t="s">
        <v>242</v>
      </c>
      <c r="O18" s="145" t="s">
        <v>972</v>
      </c>
      <c r="P18" s="145" t="s">
        <v>972</v>
      </c>
      <c r="Q18" s="164"/>
      <c r="R18" s="506"/>
    </row>
    <row r="19" spans="1:18">
      <c r="A19" s="163" t="s">
        <v>380</v>
      </c>
      <c r="B19" s="162" t="s">
        <v>245</v>
      </c>
      <c r="C19" s="145" t="s">
        <v>972</v>
      </c>
      <c r="D19" s="145" t="s">
        <v>972</v>
      </c>
      <c r="E19" s="145" t="s">
        <v>972</v>
      </c>
      <c r="F19" s="145" t="s">
        <v>972</v>
      </c>
      <c r="G19" s="145" t="s">
        <v>972</v>
      </c>
      <c r="H19" s="145" t="s">
        <v>972</v>
      </c>
      <c r="I19" s="145" t="s">
        <v>972</v>
      </c>
      <c r="J19" s="145" t="s">
        <v>972</v>
      </c>
      <c r="K19" s="145" t="s">
        <v>972</v>
      </c>
      <c r="L19" s="145" t="s">
        <v>972</v>
      </c>
      <c r="M19" s="145" t="s">
        <v>242</v>
      </c>
      <c r="N19" s="145" t="s">
        <v>242</v>
      </c>
      <c r="O19" s="145" t="s">
        <v>972</v>
      </c>
      <c r="P19" s="145" t="s">
        <v>972</v>
      </c>
      <c r="Q19" s="164"/>
    </row>
    <row r="20" spans="1:18">
      <c r="A20" s="163" t="s">
        <v>381</v>
      </c>
      <c r="B20" s="162" t="s">
        <v>382</v>
      </c>
      <c r="C20" s="145" t="s">
        <v>972</v>
      </c>
      <c r="D20" s="145" t="s">
        <v>972</v>
      </c>
      <c r="E20" s="145" t="s">
        <v>972</v>
      </c>
      <c r="F20" s="145" t="s">
        <v>972</v>
      </c>
      <c r="G20" s="145" t="s">
        <v>972</v>
      </c>
      <c r="H20" s="145" t="s">
        <v>972</v>
      </c>
      <c r="I20" s="145" t="s">
        <v>242</v>
      </c>
      <c r="J20" s="145" t="s">
        <v>242</v>
      </c>
      <c r="K20" s="145" t="s">
        <v>242</v>
      </c>
      <c r="L20" s="145" t="s">
        <v>242</v>
      </c>
      <c r="M20" s="145" t="s">
        <v>241</v>
      </c>
      <c r="N20" s="145" t="s">
        <v>521</v>
      </c>
      <c r="O20" s="145" t="s">
        <v>972</v>
      </c>
      <c r="P20" s="145" t="s">
        <v>972</v>
      </c>
      <c r="Q20" s="164" t="s">
        <v>383</v>
      </c>
    </row>
    <row r="21" spans="1:18">
      <c r="A21" s="163" t="s">
        <v>384</v>
      </c>
      <c r="B21" s="162" t="s">
        <v>933</v>
      </c>
      <c r="C21" s="145" t="s">
        <v>972</v>
      </c>
      <c r="D21" s="145" t="s">
        <v>972</v>
      </c>
      <c r="E21" s="145" t="s">
        <v>972</v>
      </c>
      <c r="F21" s="145" t="s">
        <v>972</v>
      </c>
      <c r="G21" s="145" t="s">
        <v>972</v>
      </c>
      <c r="H21" s="145" t="s">
        <v>972</v>
      </c>
      <c r="I21" s="145" t="s">
        <v>972</v>
      </c>
      <c r="J21" s="145" t="s">
        <v>972</v>
      </c>
      <c r="K21" s="145" t="s">
        <v>972</v>
      </c>
      <c r="L21" s="145" t="s">
        <v>972</v>
      </c>
      <c r="M21" s="145" t="s">
        <v>242</v>
      </c>
      <c r="N21" s="145" t="s">
        <v>242</v>
      </c>
      <c r="O21" s="145" t="s">
        <v>972</v>
      </c>
      <c r="P21" s="145" t="s">
        <v>972</v>
      </c>
      <c r="Q21" s="164" t="s">
        <v>624</v>
      </c>
    </row>
    <row r="22" spans="1:18">
      <c r="A22" s="163" t="s">
        <v>68</v>
      </c>
      <c r="B22" s="162" t="s">
        <v>385</v>
      </c>
      <c r="C22" s="145" t="s">
        <v>972</v>
      </c>
      <c r="D22" s="145" t="s">
        <v>972</v>
      </c>
      <c r="E22" s="145" t="s">
        <v>972</v>
      </c>
      <c r="F22" s="145" t="s">
        <v>972</v>
      </c>
      <c r="G22" s="145" t="s">
        <v>972</v>
      </c>
      <c r="H22" s="145" t="s">
        <v>972</v>
      </c>
      <c r="I22" s="145" t="s">
        <v>242</v>
      </c>
      <c r="J22" s="145" t="s">
        <v>242</v>
      </c>
      <c r="K22" s="145" t="s">
        <v>242</v>
      </c>
      <c r="L22" s="145" t="s">
        <v>242</v>
      </c>
      <c r="M22" s="145" t="s">
        <v>972</v>
      </c>
      <c r="N22" s="145" t="s">
        <v>972</v>
      </c>
      <c r="O22" s="145" t="s">
        <v>972</v>
      </c>
      <c r="P22" s="145" t="s">
        <v>972</v>
      </c>
      <c r="Q22" s="164" t="s">
        <v>386</v>
      </c>
    </row>
    <row r="23" spans="1:18">
      <c r="A23" s="163" t="s">
        <v>69</v>
      </c>
      <c r="B23" s="162" t="s">
        <v>387</v>
      </c>
      <c r="C23" s="658" t="s">
        <v>972</v>
      </c>
      <c r="D23" s="658" t="s">
        <v>972</v>
      </c>
      <c r="E23" s="658" t="s">
        <v>972</v>
      </c>
      <c r="F23" s="658" t="s">
        <v>972</v>
      </c>
      <c r="G23" s="658" t="s">
        <v>972</v>
      </c>
      <c r="H23" s="658" t="s">
        <v>972</v>
      </c>
      <c r="I23" s="658" t="s">
        <v>242</v>
      </c>
      <c r="J23" s="658" t="s">
        <v>242</v>
      </c>
      <c r="K23" s="658" t="s">
        <v>242</v>
      </c>
      <c r="L23" s="658" t="s">
        <v>242</v>
      </c>
      <c r="M23" s="658" t="s">
        <v>972</v>
      </c>
      <c r="N23" s="658" t="s">
        <v>972</v>
      </c>
      <c r="O23" s="658" t="s">
        <v>972</v>
      </c>
      <c r="P23" s="658" t="s">
        <v>972</v>
      </c>
      <c r="Q23" s="164" t="s">
        <v>386</v>
      </c>
    </row>
    <row r="24" spans="1:18">
      <c r="A24" s="163" t="s">
        <v>812</v>
      </c>
      <c r="B24" s="162" t="s">
        <v>1020</v>
      </c>
      <c r="C24" s="145" t="s">
        <v>241</v>
      </c>
      <c r="D24" s="145" t="s">
        <v>972</v>
      </c>
      <c r="E24" s="145" t="s">
        <v>241</v>
      </c>
      <c r="F24" s="145" t="s">
        <v>241</v>
      </c>
      <c r="G24" s="145" t="s">
        <v>972</v>
      </c>
      <c r="H24" s="145" t="s">
        <v>972</v>
      </c>
      <c r="I24" s="145" t="s">
        <v>241</v>
      </c>
      <c r="J24" s="145" t="s">
        <v>241</v>
      </c>
      <c r="K24" s="145" t="s">
        <v>241</v>
      </c>
      <c r="L24" s="145" t="s">
        <v>241</v>
      </c>
      <c r="M24" s="145" t="s">
        <v>972</v>
      </c>
      <c r="N24" s="145" t="s">
        <v>972</v>
      </c>
      <c r="O24" s="145" t="s">
        <v>972</v>
      </c>
      <c r="P24" s="145" t="s">
        <v>972</v>
      </c>
      <c r="Q24" s="164" t="s">
        <v>813</v>
      </c>
    </row>
    <row r="25" spans="1:18">
      <c r="A25" s="163" t="s">
        <v>981</v>
      </c>
      <c r="B25" s="162" t="s">
        <v>1024</v>
      </c>
      <c r="C25" s="145" t="s">
        <v>241</v>
      </c>
      <c r="D25" s="145" t="s">
        <v>1030</v>
      </c>
      <c r="E25" s="145" t="s">
        <v>241</v>
      </c>
      <c r="F25" s="145" t="s">
        <v>1030</v>
      </c>
      <c r="G25" s="145" t="s">
        <v>1030</v>
      </c>
      <c r="H25" s="145" t="s">
        <v>1030</v>
      </c>
      <c r="I25" s="145" t="s">
        <v>241</v>
      </c>
      <c r="J25" s="145" t="s">
        <v>241</v>
      </c>
      <c r="K25" s="145" t="s">
        <v>241</v>
      </c>
      <c r="L25" s="145" t="s">
        <v>241</v>
      </c>
      <c r="M25" s="145" t="s">
        <v>1030</v>
      </c>
      <c r="N25" s="145" t="s">
        <v>1030</v>
      </c>
      <c r="O25" s="145" t="s">
        <v>1030</v>
      </c>
      <c r="P25" s="145" t="s">
        <v>1030</v>
      </c>
      <c r="Q25" s="164"/>
    </row>
    <row r="26" spans="1:18">
      <c r="A26" s="163" t="s">
        <v>1021</v>
      </c>
      <c r="B26" s="162" t="s">
        <v>1025</v>
      </c>
      <c r="C26" s="145" t="s">
        <v>241</v>
      </c>
      <c r="D26" s="145" t="s">
        <v>1030</v>
      </c>
      <c r="E26" s="145" t="s">
        <v>241</v>
      </c>
      <c r="F26" s="145" t="s">
        <v>1030</v>
      </c>
      <c r="G26" s="145" t="s">
        <v>1030</v>
      </c>
      <c r="H26" s="145" t="s">
        <v>1030</v>
      </c>
      <c r="I26" s="145" t="s">
        <v>241</v>
      </c>
      <c r="J26" s="145" t="s">
        <v>241</v>
      </c>
      <c r="K26" s="145" t="s">
        <v>241</v>
      </c>
      <c r="L26" s="145" t="s">
        <v>241</v>
      </c>
      <c r="M26" s="145" t="s">
        <v>1030</v>
      </c>
      <c r="N26" s="145" t="s">
        <v>1030</v>
      </c>
      <c r="O26" s="145" t="s">
        <v>1030</v>
      </c>
      <c r="P26" s="145" t="s">
        <v>1030</v>
      </c>
      <c r="Q26" s="164"/>
    </row>
    <row r="27" spans="1:18" ht="22">
      <c r="A27" s="163" t="s">
        <v>1022</v>
      </c>
      <c r="B27" s="162" t="s">
        <v>1026</v>
      </c>
      <c r="C27" s="145" t="s">
        <v>241</v>
      </c>
      <c r="D27" s="145" t="s">
        <v>1030</v>
      </c>
      <c r="E27" s="145" t="s">
        <v>241</v>
      </c>
      <c r="F27" s="145" t="s">
        <v>1030</v>
      </c>
      <c r="G27" s="145" t="s">
        <v>1030</v>
      </c>
      <c r="H27" s="145" t="s">
        <v>1030</v>
      </c>
      <c r="I27" s="145" t="s">
        <v>241</v>
      </c>
      <c r="J27" s="145" t="s">
        <v>241</v>
      </c>
      <c r="K27" s="145" t="s">
        <v>241</v>
      </c>
      <c r="L27" s="145" t="s">
        <v>241</v>
      </c>
      <c r="M27" s="145" t="s">
        <v>1030</v>
      </c>
      <c r="N27" s="145" t="s">
        <v>1030</v>
      </c>
      <c r="O27" s="145" t="s">
        <v>1030</v>
      </c>
      <c r="P27" s="145" t="s">
        <v>1030</v>
      </c>
      <c r="Q27" s="164"/>
    </row>
    <row r="28" spans="1:18" ht="22">
      <c r="A28" s="163" t="s">
        <v>1023</v>
      </c>
      <c r="B28" s="162" t="s">
        <v>1027</v>
      </c>
      <c r="C28" s="145" t="s">
        <v>241</v>
      </c>
      <c r="D28" s="145" t="s">
        <v>1030</v>
      </c>
      <c r="E28" s="145" t="s">
        <v>241</v>
      </c>
      <c r="F28" s="145" t="s">
        <v>1030</v>
      </c>
      <c r="G28" s="145" t="s">
        <v>1030</v>
      </c>
      <c r="H28" s="145" t="s">
        <v>1030</v>
      </c>
      <c r="I28" s="145" t="s">
        <v>241</v>
      </c>
      <c r="J28" s="145" t="s">
        <v>241</v>
      </c>
      <c r="K28" s="145" t="s">
        <v>241</v>
      </c>
      <c r="L28" s="145" t="s">
        <v>241</v>
      </c>
      <c r="M28" s="145" t="s">
        <v>1030</v>
      </c>
      <c r="N28" s="145" t="s">
        <v>1030</v>
      </c>
      <c r="O28" s="145" t="s">
        <v>1030</v>
      </c>
      <c r="P28" s="145" t="s">
        <v>1030</v>
      </c>
      <c r="Q28" s="164"/>
    </row>
    <row r="29" spans="1:18" ht="22">
      <c r="A29" s="163" t="s">
        <v>389</v>
      </c>
      <c r="B29" s="162" t="s">
        <v>1028</v>
      </c>
      <c r="C29" s="145" t="s">
        <v>241</v>
      </c>
      <c r="D29" s="145" t="s">
        <v>1030</v>
      </c>
      <c r="E29" s="145" t="s">
        <v>241</v>
      </c>
      <c r="F29" s="145" t="s">
        <v>1030</v>
      </c>
      <c r="G29" s="145" t="s">
        <v>1030</v>
      </c>
      <c r="H29" s="145" t="s">
        <v>1030</v>
      </c>
      <c r="I29" s="145" t="s">
        <v>241</v>
      </c>
      <c r="J29" s="145" t="s">
        <v>241</v>
      </c>
      <c r="K29" s="145" t="s">
        <v>241</v>
      </c>
      <c r="L29" s="145" t="s">
        <v>241</v>
      </c>
      <c r="M29" s="145" t="s">
        <v>1030</v>
      </c>
      <c r="N29" s="145" t="s">
        <v>1030</v>
      </c>
      <c r="O29" s="145" t="s">
        <v>1030</v>
      </c>
      <c r="P29" s="145" t="s">
        <v>1030</v>
      </c>
      <c r="Q29" s="164"/>
    </row>
    <row r="30" spans="1:18">
      <c r="A30" s="165" t="s">
        <v>390</v>
      </c>
      <c r="B30" s="231" t="s">
        <v>1029</v>
      </c>
      <c r="C30" s="145" t="s">
        <v>241</v>
      </c>
      <c r="D30" s="145" t="s">
        <v>1030</v>
      </c>
      <c r="E30" s="145" t="s">
        <v>241</v>
      </c>
      <c r="F30" s="145" t="s">
        <v>1030</v>
      </c>
      <c r="G30" s="145" t="s">
        <v>1030</v>
      </c>
      <c r="H30" s="145" t="s">
        <v>1030</v>
      </c>
      <c r="I30" s="145" t="s">
        <v>241</v>
      </c>
      <c r="J30" s="145" t="s">
        <v>241</v>
      </c>
      <c r="K30" s="145" t="s">
        <v>241</v>
      </c>
      <c r="L30" s="145" t="s">
        <v>241</v>
      </c>
      <c r="M30" s="145" t="s">
        <v>241</v>
      </c>
      <c r="N30" s="145" t="s">
        <v>1030</v>
      </c>
      <c r="O30" s="145" t="s">
        <v>1030</v>
      </c>
      <c r="P30" s="145" t="s">
        <v>1030</v>
      </c>
      <c r="Q30" s="659"/>
    </row>
    <row r="31" spans="1:18" ht="21">
      <c r="A31" s="146"/>
      <c r="B31" s="146"/>
      <c r="C31" s="146"/>
      <c r="D31" s="146"/>
      <c r="E31" s="146"/>
      <c r="F31" s="146"/>
      <c r="G31" s="146"/>
      <c r="H31" s="146"/>
      <c r="I31" s="146"/>
      <c r="J31" s="146"/>
      <c r="K31" s="146"/>
      <c r="L31" s="146"/>
      <c r="M31" s="146"/>
      <c r="N31" s="146"/>
      <c r="O31" s="146"/>
      <c r="P31" s="146"/>
      <c r="Q31" s="146"/>
    </row>
    <row r="32" spans="1:18" ht="21">
      <c r="A32" s="762" t="s">
        <v>388</v>
      </c>
      <c r="B32" s="763"/>
      <c r="C32" s="232"/>
      <c r="D32" s="232"/>
      <c r="E32" s="232"/>
      <c r="F32" s="232"/>
      <c r="G32" s="232"/>
      <c r="H32" s="232"/>
      <c r="I32" s="232"/>
      <c r="J32" s="232"/>
      <c r="K32" s="232"/>
      <c r="L32" s="232"/>
      <c r="M32" s="232"/>
      <c r="N32" s="232"/>
      <c r="O32" s="232"/>
      <c r="P32" s="232"/>
      <c r="Q32" s="233"/>
    </row>
    <row r="33" spans="1:19" ht="15" customHeight="1">
      <c r="A33" s="163" t="s">
        <v>391</v>
      </c>
      <c r="B33" s="162" t="s">
        <v>166</v>
      </c>
      <c r="C33" s="145" t="s">
        <v>241</v>
      </c>
      <c r="D33" s="145" t="s">
        <v>972</v>
      </c>
      <c r="E33" s="145" t="s">
        <v>241</v>
      </c>
      <c r="F33" s="145" t="s">
        <v>241</v>
      </c>
      <c r="G33" s="145" t="s">
        <v>972</v>
      </c>
      <c r="H33" s="145" t="s">
        <v>972</v>
      </c>
      <c r="I33" s="145" t="s">
        <v>241</v>
      </c>
      <c r="J33" s="145" t="s">
        <v>241</v>
      </c>
      <c r="K33" s="145" t="s">
        <v>241</v>
      </c>
      <c r="L33" s="145" t="s">
        <v>241</v>
      </c>
      <c r="M33" s="145" t="s">
        <v>972</v>
      </c>
      <c r="N33" s="145" t="s">
        <v>972</v>
      </c>
      <c r="O33" s="145" t="s">
        <v>972</v>
      </c>
      <c r="P33" s="145" t="s">
        <v>972</v>
      </c>
      <c r="Q33" s="164" t="s">
        <v>167</v>
      </c>
    </row>
    <row r="34" spans="1:19" ht="16.5" customHeight="1">
      <c r="A34" s="163" t="s">
        <v>1031</v>
      </c>
      <c r="B34" s="162" t="s">
        <v>168</v>
      </c>
      <c r="C34" s="145" t="s">
        <v>972</v>
      </c>
      <c r="D34" s="145" t="s">
        <v>972</v>
      </c>
      <c r="E34" s="145" t="s">
        <v>972</v>
      </c>
      <c r="F34" s="145" t="s">
        <v>972</v>
      </c>
      <c r="G34" s="145" t="s">
        <v>972</v>
      </c>
      <c r="H34" s="145" t="s">
        <v>972</v>
      </c>
      <c r="I34" s="145" t="s">
        <v>972</v>
      </c>
      <c r="J34" s="145" t="s">
        <v>972</v>
      </c>
      <c r="K34" s="145" t="s">
        <v>972</v>
      </c>
      <c r="L34" s="145" t="s">
        <v>972</v>
      </c>
      <c r="M34" s="145" t="s">
        <v>376</v>
      </c>
      <c r="N34" s="145" t="s">
        <v>376</v>
      </c>
      <c r="O34" s="145" t="s">
        <v>972</v>
      </c>
      <c r="P34" s="145" t="s">
        <v>972</v>
      </c>
      <c r="Q34" s="164" t="s">
        <v>421</v>
      </c>
    </row>
    <row r="35" spans="1:19" ht="13.5" customHeight="1">
      <c r="A35" s="165" t="s">
        <v>1032</v>
      </c>
      <c r="B35" s="350" t="s">
        <v>522</v>
      </c>
      <c r="C35" s="145" t="s">
        <v>972</v>
      </c>
      <c r="D35" s="145" t="s">
        <v>972</v>
      </c>
      <c r="E35" s="145" t="s">
        <v>972</v>
      </c>
      <c r="F35" s="145" t="s">
        <v>972</v>
      </c>
      <c r="G35" s="145" t="s">
        <v>972</v>
      </c>
      <c r="H35" s="145" t="s">
        <v>972</v>
      </c>
      <c r="I35" s="145" t="s">
        <v>972</v>
      </c>
      <c r="J35" s="145" t="s">
        <v>972</v>
      </c>
      <c r="K35" s="145" t="s">
        <v>972</v>
      </c>
      <c r="L35" s="145" t="s">
        <v>972</v>
      </c>
      <c r="M35" s="145" t="s">
        <v>241</v>
      </c>
      <c r="N35" s="145" t="s">
        <v>241</v>
      </c>
      <c r="O35" s="145" t="s">
        <v>972</v>
      </c>
      <c r="P35" s="145" t="s">
        <v>972</v>
      </c>
      <c r="Q35" s="166" t="s">
        <v>575</v>
      </c>
    </row>
    <row r="36" spans="1:19">
      <c r="A36" s="237"/>
      <c r="B36" s="171"/>
      <c r="C36" s="147"/>
      <c r="D36" s="147"/>
      <c r="E36" s="147"/>
      <c r="F36" s="147"/>
      <c r="G36" s="147"/>
      <c r="H36" s="147"/>
      <c r="I36" s="147"/>
      <c r="J36" s="147"/>
      <c r="K36" s="147"/>
      <c r="L36" s="147"/>
      <c r="M36" s="147"/>
      <c r="N36" s="147"/>
      <c r="O36" s="147"/>
      <c r="P36" s="147"/>
      <c r="Q36" s="234"/>
    </row>
    <row r="37" spans="1:19" ht="21">
      <c r="A37" s="762" t="s">
        <v>392</v>
      </c>
      <c r="B37" s="763"/>
      <c r="C37" s="232"/>
      <c r="D37" s="232"/>
      <c r="E37" s="232"/>
      <c r="F37" s="232"/>
      <c r="G37" s="232"/>
      <c r="H37" s="232"/>
      <c r="I37" s="232"/>
      <c r="J37" s="232"/>
      <c r="K37" s="232"/>
      <c r="L37" s="232"/>
      <c r="M37" s="232"/>
      <c r="N37" s="232"/>
      <c r="O37" s="232"/>
      <c r="P37" s="232"/>
      <c r="Q37" s="233"/>
      <c r="S37" s="507"/>
    </row>
    <row r="38" spans="1:19" ht="15" customHeight="1">
      <c r="A38" s="163" t="s">
        <v>393</v>
      </c>
      <c r="B38" s="162" t="s">
        <v>661</v>
      </c>
      <c r="C38" s="147"/>
      <c r="D38" s="147"/>
      <c r="E38" s="147"/>
      <c r="F38" s="147"/>
      <c r="G38" s="147"/>
      <c r="H38" s="147"/>
      <c r="I38" s="147"/>
      <c r="J38" s="147"/>
      <c r="K38" s="147"/>
      <c r="L38" s="147"/>
      <c r="M38" s="147"/>
      <c r="N38" s="147"/>
      <c r="O38" s="147"/>
      <c r="P38" s="147"/>
      <c r="Q38" s="164" t="s">
        <v>623</v>
      </c>
      <c r="S38" s="507"/>
    </row>
    <row r="39" spans="1:19" ht="15" customHeight="1">
      <c r="A39" s="163" t="s">
        <v>394</v>
      </c>
      <c r="B39" s="671" t="s">
        <v>662</v>
      </c>
      <c r="C39" s="672"/>
      <c r="D39" s="672"/>
      <c r="E39" s="672"/>
      <c r="F39" s="672"/>
      <c r="G39" s="672"/>
      <c r="H39" s="672"/>
      <c r="I39" s="672"/>
      <c r="J39" s="672"/>
      <c r="K39" s="672"/>
      <c r="L39" s="672"/>
      <c r="M39" s="672"/>
      <c r="N39" s="672"/>
      <c r="O39" s="672"/>
      <c r="P39" s="672"/>
      <c r="Q39" s="673" t="s">
        <v>248</v>
      </c>
      <c r="R39" s="666"/>
      <c r="S39" s="507"/>
    </row>
    <row r="40" spans="1:19" ht="15" customHeight="1">
      <c r="A40" s="163" t="s">
        <v>395</v>
      </c>
      <c r="B40" s="671" t="s">
        <v>663</v>
      </c>
      <c r="C40" s="672"/>
      <c r="D40" s="672"/>
      <c r="E40" s="672"/>
      <c r="F40" s="672"/>
      <c r="G40" s="672"/>
      <c r="H40" s="672"/>
      <c r="I40" s="672"/>
      <c r="J40" s="672"/>
      <c r="K40" s="672"/>
      <c r="L40" s="672"/>
      <c r="M40" s="672"/>
      <c r="N40" s="672"/>
      <c r="O40" s="672"/>
      <c r="P40" s="672"/>
      <c r="Q40" s="674" t="s">
        <v>247</v>
      </c>
      <c r="S40" s="507"/>
    </row>
    <row r="41" spans="1:19" ht="15" customHeight="1">
      <c r="A41" s="165" t="s">
        <v>165</v>
      </c>
      <c r="B41" s="231" t="s">
        <v>396</v>
      </c>
      <c r="C41" s="235"/>
      <c r="D41" s="235"/>
      <c r="E41" s="235"/>
      <c r="F41" s="235"/>
      <c r="G41" s="235"/>
      <c r="H41" s="235"/>
      <c r="I41" s="235"/>
      <c r="J41" s="235"/>
      <c r="K41" s="235"/>
      <c r="L41" s="235"/>
      <c r="M41" s="235"/>
      <c r="N41" s="235"/>
      <c r="O41" s="235"/>
      <c r="P41" s="235"/>
      <c r="Q41" s="236"/>
      <c r="S41" s="507"/>
    </row>
    <row r="42" spans="1:19">
      <c r="A42" s="237"/>
      <c r="B42" s="162"/>
      <c r="C42" s="147"/>
      <c r="D42" s="147"/>
      <c r="E42" s="147"/>
      <c r="F42" s="147"/>
      <c r="G42" s="147"/>
      <c r="H42" s="147"/>
      <c r="I42" s="147"/>
      <c r="J42" s="147"/>
      <c r="K42" s="147"/>
      <c r="L42" s="147"/>
      <c r="M42" s="147"/>
      <c r="N42" s="147"/>
      <c r="O42" s="147"/>
      <c r="P42" s="147"/>
      <c r="Q42" s="238"/>
      <c r="S42" s="507"/>
    </row>
    <row r="43" spans="1:19" ht="21" customHeight="1">
      <c r="A43" s="762" t="s">
        <v>397</v>
      </c>
      <c r="B43" s="763"/>
      <c r="C43" s="167"/>
      <c r="D43" s="167"/>
      <c r="E43" s="167"/>
      <c r="F43" s="167"/>
      <c r="G43" s="167"/>
      <c r="H43" s="167"/>
      <c r="I43" s="167"/>
      <c r="J43" s="167"/>
      <c r="K43" s="167"/>
      <c r="L43" s="167"/>
      <c r="M43" s="167"/>
      <c r="N43" s="167"/>
      <c r="O43" s="167"/>
      <c r="P43" s="167"/>
      <c r="Q43" s="168"/>
    </row>
    <row r="44" spans="1:19" ht="15" customHeight="1">
      <c r="A44" s="163" t="s">
        <v>96</v>
      </c>
      <c r="B44" s="162" t="s">
        <v>83</v>
      </c>
      <c r="C44" s="147"/>
      <c r="D44" s="147"/>
      <c r="E44" s="147"/>
      <c r="F44" s="147"/>
      <c r="G44" s="147"/>
      <c r="H44" s="147"/>
      <c r="I44" s="147"/>
      <c r="J44" s="147"/>
      <c r="K44" s="147"/>
      <c r="L44" s="147"/>
      <c r="M44" s="147"/>
      <c r="N44" s="147"/>
      <c r="O44" s="147"/>
      <c r="P44" s="147"/>
      <c r="Q44" s="164" t="s">
        <v>270</v>
      </c>
    </row>
    <row r="45" spans="1:19" ht="15" customHeight="1">
      <c r="A45" s="163" t="s">
        <v>70</v>
      </c>
      <c r="B45" s="162" t="s">
        <v>414</v>
      </c>
      <c r="C45" s="162"/>
      <c r="D45" s="162"/>
      <c r="E45" s="162"/>
      <c r="F45" s="162"/>
      <c r="G45" s="162"/>
      <c r="H45" s="162"/>
      <c r="I45" s="162"/>
      <c r="J45" s="162"/>
      <c r="K45" s="162"/>
      <c r="L45" s="162"/>
      <c r="M45" s="162"/>
      <c r="N45" s="162"/>
      <c r="O45" s="162"/>
      <c r="P45" s="162"/>
      <c r="Q45" s="164" t="s">
        <v>415</v>
      </c>
    </row>
    <row r="46" spans="1:19" ht="15" hidden="1" customHeight="1">
      <c r="A46" s="241" t="s">
        <v>398</v>
      </c>
      <c r="B46" s="717" t="s">
        <v>808</v>
      </c>
      <c r="C46" s="147"/>
      <c r="D46" s="147"/>
      <c r="E46" s="147"/>
      <c r="F46" s="147"/>
      <c r="G46" s="147"/>
      <c r="H46" s="147"/>
      <c r="I46" s="147"/>
      <c r="J46" s="147"/>
      <c r="K46" s="147"/>
      <c r="L46" s="147"/>
      <c r="M46" s="147"/>
      <c r="N46" s="147"/>
      <c r="O46" s="147"/>
      <c r="P46" s="147"/>
      <c r="Q46" s="164" t="s">
        <v>807</v>
      </c>
    </row>
    <row r="47" spans="1:19" ht="15" customHeight="1">
      <c r="A47" s="241" t="s">
        <v>399</v>
      </c>
      <c r="B47" s="717" t="s">
        <v>416</v>
      </c>
      <c r="C47" s="147"/>
      <c r="D47" s="147"/>
      <c r="E47" s="147"/>
      <c r="F47" s="147"/>
      <c r="G47" s="147"/>
      <c r="H47" s="147"/>
      <c r="I47" s="147"/>
      <c r="J47" s="147"/>
      <c r="K47" s="147"/>
      <c r="L47" s="147"/>
      <c r="M47" s="147"/>
      <c r="N47" s="147"/>
      <c r="O47" s="147"/>
      <c r="P47" s="147"/>
      <c r="Q47" s="164" t="s">
        <v>417</v>
      </c>
    </row>
    <row r="48" spans="1:19" ht="15" customHeight="1">
      <c r="A48" s="651" t="s">
        <v>400</v>
      </c>
      <c r="B48" s="652" t="s">
        <v>810</v>
      </c>
      <c r="C48" s="235"/>
      <c r="D48" s="235"/>
      <c r="E48" s="235"/>
      <c r="F48" s="235"/>
      <c r="G48" s="235"/>
      <c r="H48" s="235"/>
      <c r="I48" s="235"/>
      <c r="J48" s="235"/>
      <c r="K48" s="235"/>
      <c r="L48" s="235"/>
      <c r="M48" s="235"/>
      <c r="N48" s="235"/>
      <c r="O48" s="235"/>
      <c r="P48" s="235"/>
      <c r="Q48" s="166" t="s">
        <v>811</v>
      </c>
    </row>
    <row r="49" spans="1:18">
      <c r="A49" s="237"/>
      <c r="B49" s="162"/>
      <c r="C49" s="162"/>
      <c r="D49" s="162"/>
      <c r="E49" s="162"/>
      <c r="F49" s="162"/>
      <c r="G49" s="162"/>
      <c r="H49" s="162"/>
      <c r="I49" s="162"/>
      <c r="J49" s="162"/>
      <c r="K49" s="162"/>
      <c r="L49" s="162"/>
      <c r="M49" s="162"/>
      <c r="N49" s="162"/>
      <c r="O49" s="162"/>
      <c r="P49" s="162"/>
      <c r="Q49" s="234"/>
    </row>
    <row r="50" spans="1:18" ht="21" customHeight="1">
      <c r="A50" s="762" t="s">
        <v>401</v>
      </c>
      <c r="B50" s="763"/>
      <c r="C50" s="167"/>
      <c r="D50" s="167"/>
      <c r="E50" s="167"/>
      <c r="F50" s="167"/>
      <c r="G50" s="167"/>
      <c r="H50" s="167"/>
      <c r="I50" s="167"/>
      <c r="J50" s="167"/>
      <c r="K50" s="167"/>
      <c r="L50" s="167"/>
      <c r="M50" s="167"/>
      <c r="N50" s="167"/>
      <c r="O50" s="167"/>
      <c r="P50" s="167"/>
      <c r="Q50" s="168"/>
    </row>
    <row r="51" spans="1:18" ht="15" customHeight="1">
      <c r="A51" s="165"/>
      <c r="B51" s="653" t="s">
        <v>1081</v>
      </c>
      <c r="C51" s="235"/>
      <c r="D51" s="235"/>
      <c r="E51" s="235"/>
      <c r="F51" s="235"/>
      <c r="G51" s="235"/>
      <c r="H51" s="235"/>
      <c r="I51" s="235"/>
      <c r="J51" s="235"/>
      <c r="K51" s="235"/>
      <c r="L51" s="235"/>
      <c r="M51" s="235"/>
      <c r="N51" s="235"/>
      <c r="O51" s="235"/>
      <c r="P51" s="235"/>
      <c r="Q51" s="166" t="s">
        <v>1080</v>
      </c>
    </row>
    <row r="52" spans="1:18" ht="15" customHeight="1">
      <c r="R52" s="507"/>
    </row>
    <row r="53" spans="1:18" ht="21" customHeight="1">
      <c r="A53" s="745" t="s">
        <v>510</v>
      </c>
      <c r="B53" s="746"/>
      <c r="C53" s="296"/>
      <c r="D53" s="296"/>
      <c r="E53" s="296"/>
      <c r="F53" s="296"/>
      <c r="G53" s="296"/>
      <c r="H53" s="296"/>
      <c r="I53" s="296"/>
      <c r="J53" s="296"/>
      <c r="K53" s="296"/>
      <c r="L53" s="296"/>
      <c r="M53" s="296"/>
      <c r="N53" s="296"/>
      <c r="O53" s="296"/>
      <c r="P53" s="296"/>
      <c r="Q53" s="508"/>
      <c r="R53" s="507"/>
    </row>
    <row r="54" spans="1:18" ht="15" customHeight="1">
      <c r="A54" s="509"/>
      <c r="B54" s="512" t="s">
        <v>511</v>
      </c>
      <c r="C54" s="285" t="s">
        <v>513</v>
      </c>
      <c r="D54" s="285" t="s">
        <v>513</v>
      </c>
      <c r="E54" s="285" t="s">
        <v>513</v>
      </c>
      <c r="F54" s="285" t="s">
        <v>514</v>
      </c>
      <c r="G54" s="242" t="s">
        <v>972</v>
      </c>
      <c r="H54" s="242" t="s">
        <v>972</v>
      </c>
      <c r="I54" s="285" t="s">
        <v>513</v>
      </c>
      <c r="J54" s="285" t="s">
        <v>514</v>
      </c>
      <c r="K54" s="285" t="s">
        <v>513</v>
      </c>
      <c r="L54" s="285" t="s">
        <v>514</v>
      </c>
      <c r="M54" s="242" t="s">
        <v>972</v>
      </c>
      <c r="N54" s="242" t="s">
        <v>972</v>
      </c>
      <c r="O54" s="242" t="s">
        <v>972</v>
      </c>
      <c r="P54" s="242" t="s">
        <v>972</v>
      </c>
      <c r="Q54" s="510"/>
      <c r="R54" s="507"/>
    </row>
    <row r="55" spans="1:18" ht="15" customHeight="1">
      <c r="A55" s="521"/>
      <c r="B55" s="523" t="s">
        <v>512</v>
      </c>
      <c r="C55" s="242" t="s">
        <v>972</v>
      </c>
      <c r="D55" s="242" t="s">
        <v>972</v>
      </c>
      <c r="E55" s="242" t="s">
        <v>972</v>
      </c>
      <c r="F55" s="242" t="s">
        <v>972</v>
      </c>
      <c r="G55" s="242" t="s">
        <v>972</v>
      </c>
      <c r="H55" s="242" t="s">
        <v>972</v>
      </c>
      <c r="I55" s="242" t="s">
        <v>972</v>
      </c>
      <c r="J55" s="242" t="s">
        <v>972</v>
      </c>
      <c r="K55" s="242" t="s">
        <v>972</v>
      </c>
      <c r="L55" s="242" t="s">
        <v>972</v>
      </c>
      <c r="M55" s="285" t="s">
        <v>513</v>
      </c>
      <c r="N55" s="285" t="s">
        <v>513</v>
      </c>
      <c r="O55" s="242" t="s">
        <v>972</v>
      </c>
      <c r="P55" s="242" t="s">
        <v>972</v>
      </c>
      <c r="Q55" s="524" t="s">
        <v>934</v>
      </c>
      <c r="R55" s="507"/>
    </row>
    <row r="56" spans="1:18" ht="15" customHeight="1">
      <c r="C56" s="511"/>
      <c r="D56" s="511"/>
      <c r="E56" s="511"/>
      <c r="F56" s="511"/>
      <c r="G56" s="511"/>
      <c r="H56" s="511"/>
      <c r="I56" s="511"/>
      <c r="J56" s="511"/>
      <c r="K56" s="511"/>
      <c r="L56" s="511"/>
      <c r="M56" s="511"/>
      <c r="N56" s="511"/>
      <c r="O56" s="511"/>
      <c r="P56" s="511"/>
      <c r="R56" s="507"/>
    </row>
    <row r="57" spans="1:18" ht="15" customHeight="1">
      <c r="R57" s="507"/>
    </row>
    <row r="58" spans="1:18" ht="15" customHeight="1"/>
    <row r="59" spans="1:18" ht="13.5" customHeight="1"/>
    <row r="61" spans="1:18" ht="36">
      <c r="A61" s="544" t="s">
        <v>698</v>
      </c>
      <c r="B61" s="545"/>
    </row>
    <row r="62" spans="1:18">
      <c r="A62" s="546" t="s">
        <v>206</v>
      </c>
      <c r="B62" s="546" t="s">
        <v>818</v>
      </c>
    </row>
    <row r="63" spans="1:18">
      <c r="A63" s="744" t="s">
        <v>790</v>
      </c>
      <c r="B63" s="548" t="s">
        <v>699</v>
      </c>
    </row>
    <row r="64" spans="1:18">
      <c r="A64" s="744"/>
      <c r="B64" s="548" t="s">
        <v>700</v>
      </c>
    </row>
    <row r="65" spans="1:2">
      <c r="A65" s="744"/>
      <c r="B65" s="548" t="s">
        <v>702</v>
      </c>
    </row>
    <row r="66" spans="1:2">
      <c r="A66" s="744"/>
      <c r="B66" s="548" t="s">
        <v>704</v>
      </c>
    </row>
    <row r="67" spans="1:2">
      <c r="A67" s="744"/>
      <c r="B67" s="548" t="s">
        <v>706</v>
      </c>
    </row>
    <row r="68" spans="1:2">
      <c r="A68" s="744"/>
      <c r="B68" s="548" t="s">
        <v>708</v>
      </c>
    </row>
    <row r="69" spans="1:2">
      <c r="A69" s="744" t="s">
        <v>791</v>
      </c>
      <c r="B69" s="548" t="s">
        <v>711</v>
      </c>
    </row>
    <row r="70" spans="1:2">
      <c r="A70" s="744"/>
      <c r="B70" s="548" t="s">
        <v>713</v>
      </c>
    </row>
    <row r="71" spans="1:2">
      <c r="A71" s="744"/>
      <c r="B71" s="548" t="s">
        <v>706</v>
      </c>
    </row>
    <row r="72" spans="1:2">
      <c r="A72" s="744"/>
      <c r="B72" s="548" t="s">
        <v>231</v>
      </c>
    </row>
    <row r="73" spans="1:2">
      <c r="A73" s="744"/>
      <c r="B73" s="548" t="s">
        <v>716</v>
      </c>
    </row>
    <row r="74" spans="1:2">
      <c r="A74" s="744"/>
      <c r="B74" s="548" t="s">
        <v>708</v>
      </c>
    </row>
    <row r="75" spans="1:2">
      <c r="A75" s="744" t="s">
        <v>792</v>
      </c>
      <c r="B75" s="548" t="s">
        <v>699</v>
      </c>
    </row>
    <row r="76" spans="1:2">
      <c r="A76" s="744"/>
      <c r="B76" s="548" t="s">
        <v>700</v>
      </c>
    </row>
    <row r="77" spans="1:2">
      <c r="A77" s="744"/>
      <c r="B77" s="548" t="s">
        <v>702</v>
      </c>
    </row>
    <row r="78" spans="1:2">
      <c r="A78" s="744"/>
      <c r="B78" s="548" t="s">
        <v>704</v>
      </c>
    </row>
    <row r="79" spans="1:2">
      <c r="A79" s="744"/>
      <c r="B79" s="548" t="s">
        <v>706</v>
      </c>
    </row>
    <row r="80" spans="1:2">
      <c r="A80" s="744"/>
      <c r="B80" s="548" t="s">
        <v>231</v>
      </c>
    </row>
    <row r="81" spans="1:2">
      <c r="A81" s="744"/>
      <c r="B81" s="548" t="s">
        <v>232</v>
      </c>
    </row>
    <row r="82" spans="1:2">
      <c r="A82" s="744"/>
      <c r="B82" s="548" t="s">
        <v>708</v>
      </c>
    </row>
    <row r="83" spans="1:2">
      <c r="A83" s="744"/>
      <c r="B83" s="548" t="s">
        <v>233</v>
      </c>
    </row>
    <row r="84" spans="1:2">
      <c r="A84" s="744"/>
      <c r="B84" s="548" t="s">
        <v>716</v>
      </c>
    </row>
    <row r="85" spans="1:2">
      <c r="A85" s="744"/>
      <c r="B85" s="548" t="s">
        <v>230</v>
      </c>
    </row>
    <row r="86" spans="1:2">
      <c r="A86" s="747" t="s">
        <v>793</v>
      </c>
      <c r="B86" s="553" t="s">
        <v>729</v>
      </c>
    </row>
    <row r="87" spans="1:2">
      <c r="A87" s="747"/>
      <c r="B87" s="548" t="s">
        <v>731</v>
      </c>
    </row>
    <row r="88" spans="1:2">
      <c r="A88" s="747"/>
      <c r="B88" s="555" t="s">
        <v>733</v>
      </c>
    </row>
    <row r="89" spans="1:2">
      <c r="A89" s="747"/>
      <c r="B89" s="555" t="s">
        <v>735</v>
      </c>
    </row>
    <row r="90" spans="1:2">
      <c r="A90" s="747"/>
      <c r="B90" s="555" t="s">
        <v>232</v>
      </c>
    </row>
    <row r="91" spans="1:2">
      <c r="A91" s="748"/>
      <c r="B91" s="555" t="s">
        <v>708</v>
      </c>
    </row>
    <row r="92" spans="1:2">
      <c r="A92" s="758" t="s">
        <v>794</v>
      </c>
      <c r="B92" s="552" t="s">
        <v>699</v>
      </c>
    </row>
    <row r="93" spans="1:2">
      <c r="A93" s="758"/>
      <c r="B93" s="548" t="s">
        <v>700</v>
      </c>
    </row>
    <row r="94" spans="1:2">
      <c r="A94" s="758"/>
      <c r="B94" s="548" t="s">
        <v>702</v>
      </c>
    </row>
    <row r="95" spans="1:2">
      <c r="A95" s="758"/>
      <c r="B95" s="548" t="s">
        <v>742</v>
      </c>
    </row>
    <row r="96" spans="1:2">
      <c r="A96" s="758"/>
      <c r="B96" s="548" t="s">
        <v>744</v>
      </c>
    </row>
    <row r="97" spans="1:2">
      <c r="A97" s="758"/>
      <c r="B97" s="548" t="s">
        <v>745</v>
      </c>
    </row>
    <row r="98" spans="1:2">
      <c r="A98" s="758"/>
      <c r="B98" s="548" t="s">
        <v>233</v>
      </c>
    </row>
    <row r="99" spans="1:2">
      <c r="A99" s="759"/>
      <c r="B99" s="548" t="s">
        <v>716</v>
      </c>
    </row>
    <row r="100" spans="1:2">
      <c r="A100" s="760" t="s">
        <v>795</v>
      </c>
      <c r="B100" s="548" t="s">
        <v>747</v>
      </c>
    </row>
    <row r="101" spans="1:2">
      <c r="A101" s="758"/>
      <c r="B101" s="548" t="s">
        <v>744</v>
      </c>
    </row>
    <row r="102" spans="1:2">
      <c r="A102" s="758"/>
      <c r="B102" s="548" t="s">
        <v>702</v>
      </c>
    </row>
    <row r="103" spans="1:2">
      <c r="A103" s="758"/>
      <c r="B103" s="548" t="s">
        <v>233</v>
      </c>
    </row>
    <row r="104" spans="1:2">
      <c r="A104" s="759"/>
      <c r="B104" s="548" t="s">
        <v>716</v>
      </c>
    </row>
    <row r="105" spans="1:2">
      <c r="A105" s="761" t="s">
        <v>796</v>
      </c>
      <c r="B105" s="548" t="s">
        <v>744</v>
      </c>
    </row>
    <row r="106" spans="1:2">
      <c r="A106" s="747"/>
      <c r="B106" s="548" t="s">
        <v>702</v>
      </c>
    </row>
    <row r="107" spans="1:2">
      <c r="A107" s="747"/>
      <c r="B107" s="553" t="s">
        <v>233</v>
      </c>
    </row>
    <row r="108" spans="1:2">
      <c r="A108" s="748"/>
      <c r="B108" s="553" t="s">
        <v>716</v>
      </c>
    </row>
    <row r="109" spans="1:2">
      <c r="A109" s="747" t="s">
        <v>797</v>
      </c>
      <c r="B109" s="552" t="s">
        <v>754</v>
      </c>
    </row>
    <row r="110" spans="1:2">
      <c r="A110" s="748"/>
      <c r="B110" s="555" t="s">
        <v>731</v>
      </c>
    </row>
    <row r="111" spans="1:2">
      <c r="A111" s="743" t="s">
        <v>803</v>
      </c>
      <c r="B111" s="553" t="s">
        <v>733</v>
      </c>
    </row>
    <row r="112" spans="1:2">
      <c r="A112" s="743"/>
      <c r="B112" s="548" t="s">
        <v>735</v>
      </c>
    </row>
    <row r="113" spans="1:2">
      <c r="A113" s="743"/>
      <c r="B113" s="548" t="s">
        <v>757</v>
      </c>
    </row>
    <row r="114" spans="1:2" ht="13.5" customHeight="1">
      <c r="A114" s="640" t="s">
        <v>798</v>
      </c>
      <c r="B114" s="641"/>
    </row>
    <row r="115" spans="1:2" ht="13.5" customHeight="1">
      <c r="A115" s="639" t="s">
        <v>799</v>
      </c>
      <c r="B115" s="641"/>
    </row>
    <row r="116" spans="1:2" ht="13.5" customHeight="1">
      <c r="A116" s="640" t="s">
        <v>800</v>
      </c>
      <c r="B116" s="641"/>
    </row>
    <row r="117" spans="1:2">
      <c r="A117" s="642" t="s">
        <v>801</v>
      </c>
      <c r="B117" s="641"/>
    </row>
    <row r="118" spans="1:2" ht="13.5" customHeight="1">
      <c r="A118" s="643" t="s">
        <v>802</v>
      </c>
      <c r="B118" s="641"/>
    </row>
  </sheetData>
  <mergeCells count="24">
    <mergeCell ref="A5:B5"/>
    <mergeCell ref="A86:A91"/>
    <mergeCell ref="A92:A99"/>
    <mergeCell ref="A100:A104"/>
    <mergeCell ref="A105:A108"/>
    <mergeCell ref="A32:B32"/>
    <mergeCell ref="A37:B37"/>
    <mergeCell ref="A43:B43"/>
    <mergeCell ref="A50:B50"/>
    <mergeCell ref="A1:Q1"/>
    <mergeCell ref="M4:N4"/>
    <mergeCell ref="C4:D4"/>
    <mergeCell ref="E4:F4"/>
    <mergeCell ref="I4:J4"/>
    <mergeCell ref="K4:L4"/>
    <mergeCell ref="A4:B4"/>
    <mergeCell ref="G4:H4"/>
    <mergeCell ref="O4:P4"/>
    <mergeCell ref="A111:A113"/>
    <mergeCell ref="A69:A74"/>
    <mergeCell ref="A53:B53"/>
    <mergeCell ref="A63:A68"/>
    <mergeCell ref="A75:A85"/>
    <mergeCell ref="A109:A110"/>
  </mergeCells>
  <phoneticPr fontId="7"/>
  <hyperlinks>
    <hyperlink ref="A8" location="'委員会年間事業予算管理表(様式1)'!A1" display="様式1" xr:uid="{00000000-0004-0000-0000-000006000000}"/>
    <hyperlink ref="A10" location="'収支予算書(様式2)'!A1" display="様式2" xr:uid="{00000000-0004-0000-0000-000007000000}"/>
    <hyperlink ref="A11" location="'収益・費用明細書(様式3)'!A1" display="様式3" xr:uid="{00000000-0004-0000-0000-000008000000}"/>
    <hyperlink ref="A12" location="'見積（請求）企業一覧表(様式4)'!A1" display="様式4" xr:uid="{00000000-0004-0000-0000-000009000000}"/>
    <hyperlink ref="A13" location="'講師等出演依頼承諾書(様式5)(規則様式6) '!A1" display="様式5" xr:uid="{00000000-0004-0000-0000-00000A000000}"/>
    <hyperlink ref="A14" location="'報酬明細(様式6）'!A1" display="様式6" xr:uid="{00000000-0004-0000-0000-00000B000000}"/>
    <hyperlink ref="A15" location="'協賛金収入・物品協賛内訳書(様式7)'!A1" display="様式7" xr:uid="{00000000-0004-0000-0000-00000C000000}"/>
    <hyperlink ref="A16" location="'協賛に関する覚書(様式8)'!A1" display="様式8" xr:uid="{00000000-0004-0000-0000-00000D000000}"/>
    <hyperlink ref="A17" location="'寄付申出書(様式9)'!A1" display="様式9" xr:uid="{00000000-0004-0000-0000-00000E000000}"/>
    <hyperlink ref="A18" location="'収支決算報告書(様式10)'!A1" display="様式10" xr:uid="{00000000-0004-0000-0000-00000F000000}"/>
    <hyperlink ref="A19" location="'収益・費用明細書(様式11)'!A1" display="様式11" xr:uid="{00000000-0004-0000-0000-000010000000}"/>
    <hyperlink ref="A20" location="'差異発生理由書(様式12)'!A1" display="様式12" xr:uid="{00000000-0004-0000-0000-000011000000}"/>
    <hyperlink ref="A21" location="'消費税等計算シート（様式13）'!A1" display="様式13" xr:uid="{00000000-0004-0000-0000-000012000000}"/>
    <hyperlink ref="A22" location="'収支予算書-修正・補正(様式14)'!A1" display="様式14" xr:uid="{00000000-0004-0000-0000-000013000000}"/>
    <hyperlink ref="A33" location="'特別領収書作成申請書（様式23）'!A1" display="様式23" xr:uid="{00000000-0004-0000-0000-000014000000}"/>
    <hyperlink ref="A34" location="'特別領収書作成報告書（様式24）'!A1" display="様式24" xr:uid="{00000000-0004-0000-0000-000015000000}"/>
    <hyperlink ref="A35" location="'領収書管理台帳（様式25）'!A1" display="様式25" xr:uid="{00000000-0004-0000-0000-000016000000}"/>
    <hyperlink ref="A38" location="'事業費支払申請書(様式31)'!A1" display="様式31" xr:uid="{00000000-0004-0000-0000-000017000000}"/>
    <hyperlink ref="A39" location="'事業費仮払申請書(様式32) '!A1" display="様式32" xr:uid="{00000000-0004-0000-0000-000018000000}"/>
    <hyperlink ref="A40" location="'事業費仮払精算書(様式33)'!A1" display="様式33" xr:uid="{00000000-0004-0000-0000-000019000000}"/>
    <hyperlink ref="A41" location="'事業費支払管理書(様式34)'!A1" display="様式34" xr:uid="{00000000-0004-0000-0000-00001A000000}"/>
    <hyperlink ref="A44" location="'預り金明細書（様式41）'!A1" display="様式41" xr:uid="{00000000-0004-0000-0000-00001B000000}"/>
    <hyperlink ref="A45" location="'総勘定元帳（様式42）'!A1" display="様式42" xr:uid="{00000000-0004-0000-0000-00001C000000}"/>
    <hyperlink ref="B51" location="日本JC専用封筒価格表!A1" display="ＪＣＩ日本専用封筒等価格表" xr:uid="{00000000-0004-0000-0000-00001E000000}"/>
    <hyperlink ref="A23" location="'収益・費用明細書-修正・補正(様式15)'!A1" display="様式15" xr:uid="{00000000-0004-0000-0000-000020000000}"/>
    <hyperlink ref="A30" location="'その他理由書（様式22）'!A1" display="様式22" xr:uid="{00000000-0004-0000-0000-000021000000}"/>
    <hyperlink ref="A24" location="'現金払理由書（様式16）'!A1" display="様式16" xr:uid="{00000000-0004-0000-0000-000022000000}"/>
    <hyperlink ref="A25" location="'相見積書不提出理由書（様式17）'!A1" display="様式17" xr:uid="{F6F22503-1CA7-4C01-8B6A-D77CD1AFE14C}"/>
    <hyperlink ref="A26" location="'見積書不提出理由書（様式18）'!A1" display="様式18" xr:uid="{6DA7FECC-7D7F-4B30-9459-52EDD240EE0B}"/>
    <hyperlink ref="A27" location="'個人事業主からの見積書取得理由書（様式19）'!A1" display="様式19" xr:uid="{2FD08B60-A1C1-4C3B-8D94-F2D5CA4154CC}"/>
    <hyperlink ref="A28" location="'T番号のない事業者からの見積書取得理由書（様式20）'!A1" display="様式20" xr:uid="{F0B022D7-B7BD-4574-A94F-0ACFA9B4BAD7}"/>
    <hyperlink ref="A29" location="'所有者以外からの見積書取得理由書（様式21）'!A1" display="様式21" xr:uid="{D5D4970B-A43A-4D65-B8AC-4216EAD919CC}"/>
    <hyperlink ref="A48" location="'現金出納帳（様式53）'!A1" display="様式53" xr:uid="{00000000-0004-0000-0000-00001F000000}"/>
    <hyperlink ref="A47" location="'預金出納帳（様式52）'!A1" display="様式52" xr:uid="{00000000-0004-0000-0000-000005000000}"/>
    <hyperlink ref="A46" location="'銀行口座届出書（様式51）'!A1" display="様式51" xr:uid="{00000000-0004-0000-0000-000004000000}"/>
  </hyperlinks>
  <printOptions horizontalCentered="1"/>
  <pageMargins left="0.23622047244094491" right="0.23622047244094491" top="0.74803149606299213" bottom="0.74803149606299213" header="0.31496062992125984" footer="0.31496062992125984"/>
  <pageSetup paperSize="9" scale="85"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03"/>
  <sheetViews>
    <sheetView view="pageBreakPreview" zoomScaleNormal="100" zoomScaleSheetLayoutView="100" workbookViewId="0">
      <selection activeCell="A30" sqref="A30:C30"/>
    </sheetView>
  </sheetViews>
  <sheetFormatPr defaultColWidth="12.90625" defaultRowHeight="13"/>
  <cols>
    <col min="1" max="1" width="14.08984375" style="219" customWidth="1"/>
    <col min="2" max="2" width="28" style="219" customWidth="1"/>
    <col min="3" max="3" width="74.08984375" style="261" customWidth="1"/>
    <col min="4" max="4" width="12.90625" style="219"/>
    <col min="5" max="5" width="3.453125" style="219" bestFit="1" customWidth="1"/>
    <col min="6" max="7" width="12.90625" style="219"/>
    <col min="8" max="8" width="2.08984375" style="219" bestFit="1" customWidth="1"/>
    <col min="9" max="16384" width="12.90625" style="219"/>
  </cols>
  <sheetData>
    <row r="1" spans="1:7" ht="21">
      <c r="A1" s="773" t="s">
        <v>1069</v>
      </c>
      <c r="B1" s="773"/>
      <c r="C1" s="773"/>
    </row>
    <row r="3" spans="1:7" ht="13.5" customHeight="1">
      <c r="A3" s="775" t="s">
        <v>418</v>
      </c>
      <c r="B3" s="776"/>
      <c r="C3" s="253"/>
      <c r="D3" s="138"/>
      <c r="E3" s="139"/>
      <c r="G3" s="254"/>
    </row>
    <row r="4" spans="1:7" ht="37.5" customHeight="1">
      <c r="A4" s="239"/>
      <c r="B4" s="253" t="s">
        <v>658</v>
      </c>
      <c r="C4" s="253" t="s">
        <v>935</v>
      </c>
      <c r="D4" s="140"/>
      <c r="E4" s="140"/>
    </row>
    <row r="5" spans="1:7" ht="22">
      <c r="A5" s="259" t="s">
        <v>146</v>
      </c>
      <c r="B5" s="253" t="s">
        <v>148</v>
      </c>
      <c r="C5" s="253" t="s">
        <v>819</v>
      </c>
      <c r="D5" s="254"/>
      <c r="E5" s="254"/>
    </row>
    <row r="6" spans="1:7" ht="60.75" customHeight="1">
      <c r="A6" s="259" t="s">
        <v>67</v>
      </c>
      <c r="B6" s="253" t="s">
        <v>157</v>
      </c>
      <c r="C6" s="255" t="s">
        <v>936</v>
      </c>
    </row>
    <row r="7" spans="1:7" ht="33">
      <c r="A7" s="259" t="s">
        <v>147</v>
      </c>
      <c r="B7" s="253" t="s">
        <v>116</v>
      </c>
      <c r="C7" s="255" t="s">
        <v>820</v>
      </c>
    </row>
    <row r="8" spans="1:7" ht="22">
      <c r="A8" s="259" t="s">
        <v>149</v>
      </c>
      <c r="B8" s="253" t="s">
        <v>573</v>
      </c>
      <c r="C8" s="255" t="s">
        <v>996</v>
      </c>
    </row>
    <row r="9" spans="1:7" ht="88">
      <c r="A9" s="259" t="s">
        <v>151</v>
      </c>
      <c r="B9" s="253" t="s">
        <v>272</v>
      </c>
      <c r="C9" s="255" t="s">
        <v>937</v>
      </c>
    </row>
    <row r="10" spans="1:7">
      <c r="A10" s="259" t="s">
        <v>152</v>
      </c>
      <c r="B10" s="253" t="s">
        <v>244</v>
      </c>
      <c r="C10" s="253" t="s">
        <v>805</v>
      </c>
    </row>
    <row r="11" spans="1:7">
      <c r="A11" s="259" t="s">
        <v>153</v>
      </c>
      <c r="B11" s="253" t="s">
        <v>655</v>
      </c>
      <c r="C11" s="255" t="s">
        <v>664</v>
      </c>
    </row>
    <row r="12" spans="1:7" ht="22">
      <c r="A12" s="259" t="s">
        <v>155</v>
      </c>
      <c r="B12" s="253" t="s">
        <v>154</v>
      </c>
      <c r="C12" s="255" t="s">
        <v>576</v>
      </c>
    </row>
    <row r="13" spans="1:7" ht="22">
      <c r="A13" s="259" t="s">
        <v>379</v>
      </c>
      <c r="B13" s="256" t="s">
        <v>656</v>
      </c>
      <c r="C13" s="255" t="s">
        <v>821</v>
      </c>
    </row>
    <row r="14" spans="1:7">
      <c r="A14" s="259" t="s">
        <v>156</v>
      </c>
      <c r="B14" s="253" t="s">
        <v>158</v>
      </c>
      <c r="C14" s="255" t="s">
        <v>419</v>
      </c>
    </row>
    <row r="15" spans="1:7">
      <c r="A15" s="259" t="s">
        <v>380</v>
      </c>
      <c r="B15" s="253" t="s">
        <v>245</v>
      </c>
      <c r="C15" s="255" t="s">
        <v>419</v>
      </c>
    </row>
    <row r="16" spans="1:7" ht="33">
      <c r="A16" s="259" t="s">
        <v>156</v>
      </c>
      <c r="B16" s="253" t="s">
        <v>407</v>
      </c>
      <c r="C16" s="255" t="s">
        <v>408</v>
      </c>
    </row>
    <row r="17" spans="1:3">
      <c r="A17" s="259" t="s">
        <v>384</v>
      </c>
      <c r="B17" s="253" t="s">
        <v>933</v>
      </c>
      <c r="C17" s="255" t="s">
        <v>577</v>
      </c>
    </row>
    <row r="18" spans="1:3">
      <c r="A18" s="259" t="s">
        <v>68</v>
      </c>
      <c r="B18" s="253" t="s">
        <v>385</v>
      </c>
      <c r="C18" s="255" t="s">
        <v>409</v>
      </c>
    </row>
    <row r="19" spans="1:3">
      <c r="A19" s="259" t="s">
        <v>69</v>
      </c>
      <c r="B19" s="253" t="s">
        <v>387</v>
      </c>
      <c r="C19" s="255" t="s">
        <v>409</v>
      </c>
    </row>
    <row r="20" spans="1:3">
      <c r="A20" s="259" t="s">
        <v>812</v>
      </c>
      <c r="B20" s="253" t="s">
        <v>814</v>
      </c>
      <c r="C20" s="255" t="s">
        <v>813</v>
      </c>
    </row>
    <row r="21" spans="1:3">
      <c r="A21" s="259" t="s">
        <v>981</v>
      </c>
      <c r="B21" s="253" t="s">
        <v>980</v>
      </c>
      <c r="C21" s="255" t="s">
        <v>982</v>
      </c>
    </row>
    <row r="22" spans="1:3">
      <c r="A22" s="260"/>
      <c r="B22" s="256"/>
      <c r="C22" s="257"/>
    </row>
    <row r="24" spans="1:3" ht="13.5" customHeight="1">
      <c r="A24" s="777" t="s">
        <v>410</v>
      </c>
      <c r="B24" s="778"/>
      <c r="C24" s="258"/>
    </row>
    <row r="25" spans="1:3">
      <c r="A25" s="259"/>
      <c r="B25" s="253" t="s">
        <v>938</v>
      </c>
      <c r="C25" s="255"/>
    </row>
    <row r="26" spans="1:3" ht="44">
      <c r="A26" s="259"/>
      <c r="B26" s="253" t="s">
        <v>411</v>
      </c>
      <c r="C26" s="255" t="s">
        <v>767</v>
      </c>
    </row>
    <row r="27" spans="1:3" ht="22">
      <c r="A27" s="259"/>
      <c r="B27" s="253" t="s">
        <v>484</v>
      </c>
      <c r="C27" s="255" t="s">
        <v>822</v>
      </c>
    </row>
    <row r="28" spans="1:3">
      <c r="A28" s="259"/>
      <c r="B28" s="525" t="s">
        <v>485</v>
      </c>
      <c r="C28" s="255" t="s">
        <v>412</v>
      </c>
    </row>
    <row r="29" spans="1:3">
      <c r="A29" s="259"/>
      <c r="B29" s="253" t="s">
        <v>413</v>
      </c>
      <c r="C29" s="255" t="s">
        <v>1079</v>
      </c>
    </row>
    <row r="30" spans="1:3" ht="30" customHeight="1">
      <c r="A30" s="771" t="s">
        <v>1078</v>
      </c>
      <c r="B30" s="772"/>
      <c r="C30" s="772"/>
    </row>
    <row r="31" spans="1:3" ht="13.5" customHeight="1">
      <c r="A31" s="544" t="s">
        <v>697</v>
      </c>
      <c r="B31" s="545"/>
      <c r="C31" s="545"/>
    </row>
    <row r="32" spans="1:3">
      <c r="A32" s="546" t="s">
        <v>206</v>
      </c>
      <c r="B32" s="547" t="s">
        <v>671</v>
      </c>
      <c r="C32" s="559" t="s">
        <v>768</v>
      </c>
    </row>
    <row r="33" spans="1:5">
      <c r="A33" s="548" t="s">
        <v>672</v>
      </c>
      <c r="B33" s="549"/>
      <c r="C33" s="549" t="s">
        <v>762</v>
      </c>
    </row>
    <row r="34" spans="1:5">
      <c r="A34" s="548" t="s">
        <v>673</v>
      </c>
      <c r="B34" s="549"/>
      <c r="C34" s="549" t="s">
        <v>674</v>
      </c>
    </row>
    <row r="35" spans="1:5">
      <c r="A35" s="760" t="s">
        <v>675</v>
      </c>
      <c r="B35" s="548" t="s">
        <v>676</v>
      </c>
      <c r="C35" s="549" t="s">
        <v>677</v>
      </c>
    </row>
    <row r="36" spans="1:5">
      <c r="A36" s="758"/>
      <c r="B36" s="548" t="s">
        <v>678</v>
      </c>
      <c r="C36" s="549" t="s">
        <v>679</v>
      </c>
    </row>
    <row r="37" spans="1:5">
      <c r="A37" s="759"/>
      <c r="B37" s="548" t="s">
        <v>680</v>
      </c>
      <c r="C37" s="549" t="s">
        <v>681</v>
      </c>
    </row>
    <row r="38" spans="1:5">
      <c r="A38" s="761" t="s">
        <v>682</v>
      </c>
      <c r="B38" s="548" t="s">
        <v>683</v>
      </c>
      <c r="C38" s="548" t="s">
        <v>684</v>
      </c>
    </row>
    <row r="39" spans="1:5">
      <c r="A39" s="747"/>
      <c r="B39" s="550" t="s">
        <v>685</v>
      </c>
      <c r="C39" s="548" t="s">
        <v>686</v>
      </c>
    </row>
    <row r="40" spans="1:5">
      <c r="A40" s="748"/>
      <c r="B40" s="551" t="s">
        <v>687</v>
      </c>
      <c r="C40" s="552" t="s">
        <v>688</v>
      </c>
    </row>
    <row r="41" spans="1:5">
      <c r="A41" s="548" t="s">
        <v>689</v>
      </c>
      <c r="B41" s="551"/>
      <c r="C41" s="551" t="s">
        <v>690</v>
      </c>
    </row>
    <row r="42" spans="1:5">
      <c r="A42" s="548" t="s">
        <v>691</v>
      </c>
      <c r="B42" s="548"/>
      <c r="C42" s="548" t="s">
        <v>692</v>
      </c>
    </row>
    <row r="43" spans="1:5">
      <c r="A43" s="548" t="s">
        <v>693</v>
      </c>
      <c r="B43" s="552"/>
      <c r="C43" s="548" t="s">
        <v>694</v>
      </c>
    </row>
    <row r="44" spans="1:5">
      <c r="A44" s="548" t="s">
        <v>695</v>
      </c>
      <c r="B44" s="548"/>
      <c r="C44" s="548" t="s">
        <v>696</v>
      </c>
    </row>
    <row r="45" spans="1:5">
      <c r="A45" s="544" t="s">
        <v>698</v>
      </c>
      <c r="B45" s="545"/>
      <c r="C45" s="545"/>
      <c r="D45"/>
      <c r="E45"/>
    </row>
    <row r="46" spans="1:5">
      <c r="A46" s="546" t="s">
        <v>206</v>
      </c>
      <c r="B46" s="546" t="s">
        <v>671</v>
      </c>
      <c r="C46" s="546" t="s">
        <v>768</v>
      </c>
      <c r="D46" s="543"/>
      <c r="E46" s="541"/>
    </row>
    <row r="47" spans="1:5">
      <c r="A47" s="744" t="s">
        <v>223</v>
      </c>
      <c r="B47" s="548" t="s">
        <v>699</v>
      </c>
      <c r="C47" s="548" t="s">
        <v>763</v>
      </c>
      <c r="D47" s="540"/>
      <c r="E47" s="541"/>
    </row>
    <row r="48" spans="1:5">
      <c r="A48" s="744"/>
      <c r="B48" s="548" t="s">
        <v>700</v>
      </c>
      <c r="C48" s="548" t="s">
        <v>701</v>
      </c>
      <c r="D48" s="540"/>
      <c r="E48" s="541"/>
    </row>
    <row r="49" spans="1:5">
      <c r="A49" s="744"/>
      <c r="B49" s="548" t="s">
        <v>702</v>
      </c>
      <c r="C49" s="548" t="s">
        <v>703</v>
      </c>
      <c r="D49" s="540"/>
      <c r="E49" s="541"/>
    </row>
    <row r="50" spans="1:5">
      <c r="A50" s="744"/>
      <c r="B50" s="548" t="s">
        <v>704</v>
      </c>
      <c r="C50" s="548" t="s">
        <v>705</v>
      </c>
      <c r="D50" s="540"/>
      <c r="E50" s="541"/>
    </row>
    <row r="51" spans="1:5">
      <c r="A51" s="744"/>
      <c r="B51" s="548" t="s">
        <v>706</v>
      </c>
      <c r="C51" s="548" t="s">
        <v>707</v>
      </c>
      <c r="D51" s="540"/>
      <c r="E51" s="541"/>
    </row>
    <row r="52" spans="1:5">
      <c r="A52" s="744"/>
      <c r="B52" s="548" t="s">
        <v>708</v>
      </c>
      <c r="C52" s="548" t="s">
        <v>709</v>
      </c>
      <c r="D52" s="540"/>
      <c r="E52" s="541"/>
    </row>
    <row r="53" spans="1:5">
      <c r="A53" s="744" t="s">
        <v>710</v>
      </c>
      <c r="B53" s="548" t="s">
        <v>711</v>
      </c>
      <c r="C53" s="548" t="s">
        <v>712</v>
      </c>
      <c r="D53" s="540"/>
      <c r="E53" s="541"/>
    </row>
    <row r="54" spans="1:5">
      <c r="A54" s="744"/>
      <c r="B54" s="548" t="s">
        <v>713</v>
      </c>
      <c r="C54" s="548" t="s">
        <v>714</v>
      </c>
      <c r="D54" s="540"/>
      <c r="E54" s="541"/>
    </row>
    <row r="55" spans="1:5">
      <c r="A55" s="744"/>
      <c r="B55" s="548" t="s">
        <v>706</v>
      </c>
      <c r="C55" s="548" t="s">
        <v>939</v>
      </c>
      <c r="D55" s="540"/>
      <c r="E55" s="541"/>
    </row>
    <row r="56" spans="1:5">
      <c r="A56" s="744"/>
      <c r="B56" s="548" t="s">
        <v>231</v>
      </c>
      <c r="C56" s="548" t="s">
        <v>715</v>
      </c>
      <c r="D56" s="540"/>
      <c r="E56" s="541"/>
    </row>
    <row r="57" spans="1:5">
      <c r="A57" s="744"/>
      <c r="B57" s="548" t="s">
        <v>716</v>
      </c>
      <c r="C57" s="548" t="s">
        <v>717</v>
      </c>
      <c r="D57" s="540"/>
      <c r="E57" s="541"/>
    </row>
    <row r="58" spans="1:5">
      <c r="A58" s="744"/>
      <c r="B58" s="548" t="s">
        <v>708</v>
      </c>
      <c r="C58" s="548" t="s">
        <v>718</v>
      </c>
      <c r="D58" s="540"/>
      <c r="E58" s="541"/>
    </row>
    <row r="59" spans="1:5">
      <c r="A59" s="744" t="s">
        <v>225</v>
      </c>
      <c r="B59" s="548" t="s">
        <v>699</v>
      </c>
      <c r="C59" s="548" t="s">
        <v>719</v>
      </c>
      <c r="D59" s="540"/>
      <c r="E59" s="541"/>
    </row>
    <row r="60" spans="1:5">
      <c r="A60" s="744"/>
      <c r="B60" s="548" t="s">
        <v>700</v>
      </c>
      <c r="C60" s="548" t="s">
        <v>720</v>
      </c>
      <c r="D60" s="540"/>
      <c r="E60" s="541"/>
    </row>
    <row r="61" spans="1:5">
      <c r="A61" s="744"/>
      <c r="B61" s="548" t="s">
        <v>702</v>
      </c>
      <c r="C61" s="548" t="s">
        <v>721</v>
      </c>
      <c r="D61" s="540"/>
      <c r="E61" s="541"/>
    </row>
    <row r="62" spans="1:5">
      <c r="A62" s="744"/>
      <c r="B62" s="548" t="s">
        <v>704</v>
      </c>
      <c r="C62" s="548" t="s">
        <v>722</v>
      </c>
      <c r="D62" s="540"/>
      <c r="E62" s="541"/>
    </row>
    <row r="63" spans="1:5">
      <c r="A63" s="744"/>
      <c r="B63" s="548" t="s">
        <v>706</v>
      </c>
      <c r="C63" s="548" t="s">
        <v>723</v>
      </c>
      <c r="D63" s="540"/>
      <c r="E63" s="541"/>
    </row>
    <row r="64" spans="1:5">
      <c r="A64" s="744"/>
      <c r="B64" s="548" t="s">
        <v>231</v>
      </c>
      <c r="C64" s="548" t="s">
        <v>724</v>
      </c>
      <c r="D64" s="540"/>
      <c r="E64" s="541"/>
    </row>
    <row r="65" spans="1:5">
      <c r="A65" s="744"/>
      <c r="B65" s="548" t="s">
        <v>232</v>
      </c>
      <c r="C65" s="548" t="s">
        <v>725</v>
      </c>
      <c r="D65" s="540"/>
      <c r="E65" s="541"/>
    </row>
    <row r="66" spans="1:5">
      <c r="A66" s="744"/>
      <c r="B66" s="548" t="s">
        <v>708</v>
      </c>
      <c r="C66" s="548" t="s">
        <v>726</v>
      </c>
      <c r="D66" s="540"/>
      <c r="E66" s="541"/>
    </row>
    <row r="67" spans="1:5">
      <c r="A67" s="744"/>
      <c r="B67" s="548" t="s">
        <v>233</v>
      </c>
      <c r="C67" s="548" t="s">
        <v>727</v>
      </c>
      <c r="D67" s="540"/>
      <c r="E67" s="541"/>
    </row>
    <row r="68" spans="1:5">
      <c r="A68" s="744"/>
      <c r="B68" s="548" t="s">
        <v>716</v>
      </c>
      <c r="C68" s="548" t="s">
        <v>764</v>
      </c>
      <c r="D68" s="540"/>
      <c r="E68" s="541"/>
    </row>
    <row r="69" spans="1:5">
      <c r="A69" s="744"/>
      <c r="B69" s="667" t="s">
        <v>230</v>
      </c>
      <c r="C69" s="548" t="s">
        <v>728</v>
      </c>
      <c r="D69" s="540"/>
      <c r="E69" s="541"/>
    </row>
    <row r="70" spans="1:5" ht="13.4" customHeight="1">
      <c r="A70" s="747" t="s">
        <v>226</v>
      </c>
      <c r="B70" s="553" t="s">
        <v>729</v>
      </c>
      <c r="C70" s="548" t="s">
        <v>730</v>
      </c>
      <c r="D70" s="540"/>
      <c r="E70" s="541"/>
    </row>
    <row r="71" spans="1:5">
      <c r="A71" s="747"/>
      <c r="B71" s="548" t="s">
        <v>731</v>
      </c>
      <c r="C71" s="548" t="s">
        <v>732</v>
      </c>
      <c r="D71" s="540"/>
      <c r="E71" s="541"/>
    </row>
    <row r="72" spans="1:5">
      <c r="A72" s="747"/>
      <c r="B72" s="555" t="s">
        <v>733</v>
      </c>
      <c r="C72" s="548" t="s">
        <v>734</v>
      </c>
      <c r="D72" s="774"/>
      <c r="E72" s="541"/>
    </row>
    <row r="73" spans="1:5">
      <c r="A73" s="747"/>
      <c r="B73" s="555" t="s">
        <v>735</v>
      </c>
      <c r="C73" s="548" t="s">
        <v>736</v>
      </c>
      <c r="D73" s="774"/>
      <c r="E73" s="541"/>
    </row>
    <row r="74" spans="1:5">
      <c r="A74" s="747"/>
      <c r="B74" s="555" t="s">
        <v>232</v>
      </c>
      <c r="C74" s="548" t="s">
        <v>737</v>
      </c>
      <c r="D74" s="540"/>
      <c r="E74" s="541"/>
    </row>
    <row r="75" spans="1:5">
      <c r="A75" s="748"/>
      <c r="B75" s="555" t="s">
        <v>708</v>
      </c>
      <c r="C75" s="548" t="s">
        <v>738</v>
      </c>
      <c r="D75" s="540"/>
      <c r="E75" s="541"/>
    </row>
    <row r="76" spans="1:5">
      <c r="A76" s="758" t="s">
        <v>227</v>
      </c>
      <c r="B76" s="552" t="s">
        <v>699</v>
      </c>
      <c r="C76" s="548" t="s">
        <v>739</v>
      </c>
      <c r="D76" s="540"/>
      <c r="E76" s="541"/>
    </row>
    <row r="77" spans="1:5">
      <c r="A77" s="758"/>
      <c r="B77" s="548" t="s">
        <v>700</v>
      </c>
      <c r="C77" s="548" t="s">
        <v>740</v>
      </c>
      <c r="D77" s="540"/>
      <c r="E77" s="541"/>
    </row>
    <row r="78" spans="1:5">
      <c r="A78" s="758"/>
      <c r="B78" s="548" t="s">
        <v>702</v>
      </c>
      <c r="C78" s="548" t="s">
        <v>741</v>
      </c>
      <c r="D78" s="540"/>
      <c r="E78" s="541"/>
    </row>
    <row r="79" spans="1:5">
      <c r="A79" s="758"/>
      <c r="B79" s="548" t="s">
        <v>742</v>
      </c>
      <c r="C79" s="548" t="s">
        <v>743</v>
      </c>
      <c r="D79" s="540"/>
      <c r="E79" s="541"/>
    </row>
    <row r="80" spans="1:5">
      <c r="A80" s="758"/>
      <c r="B80" s="548" t="s">
        <v>744</v>
      </c>
      <c r="C80" s="548" t="s">
        <v>940</v>
      </c>
      <c r="D80" s="540"/>
      <c r="E80" s="541"/>
    </row>
    <row r="81" spans="1:5">
      <c r="A81" s="758"/>
      <c r="B81" s="551" t="s">
        <v>745</v>
      </c>
      <c r="C81" s="548" t="s">
        <v>804</v>
      </c>
      <c r="D81" s="540"/>
      <c r="E81" s="541"/>
    </row>
    <row r="82" spans="1:5">
      <c r="A82" s="758"/>
      <c r="B82" s="548" t="s">
        <v>233</v>
      </c>
      <c r="C82" s="548" t="s">
        <v>746</v>
      </c>
      <c r="D82" s="540"/>
      <c r="E82" s="541"/>
    </row>
    <row r="83" spans="1:5">
      <c r="A83" s="759"/>
      <c r="B83" s="548" t="s">
        <v>716</v>
      </c>
      <c r="C83" s="548" t="s">
        <v>765</v>
      </c>
      <c r="D83" s="540"/>
      <c r="E83" s="541"/>
    </row>
    <row r="84" spans="1:5">
      <c r="A84" s="760" t="s">
        <v>228</v>
      </c>
      <c r="B84" s="548" t="s">
        <v>747</v>
      </c>
      <c r="C84" s="548" t="s">
        <v>748</v>
      </c>
      <c r="D84" s="540"/>
      <c r="E84" s="541"/>
    </row>
    <row r="85" spans="1:5">
      <c r="A85" s="758"/>
      <c r="B85" s="548" t="s">
        <v>744</v>
      </c>
      <c r="C85" s="548" t="s">
        <v>941</v>
      </c>
      <c r="D85" s="540"/>
      <c r="E85" s="541"/>
    </row>
    <row r="86" spans="1:5">
      <c r="A86" s="758"/>
      <c r="B86" s="548" t="s">
        <v>702</v>
      </c>
      <c r="C86" s="548" t="s">
        <v>749</v>
      </c>
      <c r="D86" s="540"/>
      <c r="E86" s="541"/>
    </row>
    <row r="87" spans="1:5">
      <c r="A87" s="758"/>
      <c r="B87" s="548" t="s">
        <v>233</v>
      </c>
      <c r="C87" s="548" t="s">
        <v>750</v>
      </c>
      <c r="D87" s="540"/>
      <c r="E87" s="541"/>
    </row>
    <row r="88" spans="1:5">
      <c r="A88" s="759"/>
      <c r="B88" s="548" t="s">
        <v>716</v>
      </c>
      <c r="C88" s="548" t="s">
        <v>942</v>
      </c>
      <c r="D88" s="540"/>
      <c r="E88" s="541"/>
    </row>
    <row r="89" spans="1:5" ht="15.65" customHeight="1">
      <c r="A89" s="761" t="s">
        <v>229</v>
      </c>
      <c r="B89" s="548" t="s">
        <v>744</v>
      </c>
      <c r="C89" s="548" t="s">
        <v>751</v>
      </c>
      <c r="D89" s="540"/>
      <c r="E89" s="541"/>
    </row>
    <row r="90" spans="1:5">
      <c r="A90" s="747"/>
      <c r="B90" s="548" t="s">
        <v>702</v>
      </c>
      <c r="C90" s="548" t="s">
        <v>752</v>
      </c>
      <c r="D90" s="540"/>
      <c r="E90" s="541"/>
    </row>
    <row r="91" spans="1:5">
      <c r="A91" s="747"/>
      <c r="B91" s="553" t="s">
        <v>233</v>
      </c>
      <c r="C91" s="553" t="s">
        <v>753</v>
      </c>
      <c r="D91" s="540"/>
      <c r="E91" s="541"/>
    </row>
    <row r="92" spans="1:5">
      <c r="A92" s="748"/>
      <c r="B92" s="553" t="s">
        <v>716</v>
      </c>
      <c r="C92" s="553" t="s">
        <v>943</v>
      </c>
      <c r="D92" s="540"/>
      <c r="E92" s="541"/>
    </row>
    <row r="93" spans="1:5">
      <c r="A93" s="747" t="s">
        <v>230</v>
      </c>
      <c r="B93" s="552" t="s">
        <v>754</v>
      </c>
      <c r="C93" s="550" t="s">
        <v>755</v>
      </c>
      <c r="D93" s="540"/>
      <c r="E93" s="541"/>
    </row>
    <row r="94" spans="1:5">
      <c r="A94" s="748"/>
      <c r="B94" s="555" t="s">
        <v>731</v>
      </c>
      <c r="C94" s="553" t="s">
        <v>756</v>
      </c>
      <c r="D94" s="540"/>
      <c r="E94" s="541"/>
    </row>
    <row r="95" spans="1:5">
      <c r="A95" s="743" t="s">
        <v>231</v>
      </c>
      <c r="B95" s="553" t="s">
        <v>733</v>
      </c>
      <c r="C95" s="550" t="s">
        <v>944</v>
      </c>
      <c r="D95" s="540"/>
      <c r="E95" s="541"/>
    </row>
    <row r="96" spans="1:5">
      <c r="A96" s="743"/>
      <c r="B96" s="548" t="s">
        <v>735</v>
      </c>
      <c r="C96" s="548" t="s">
        <v>945</v>
      </c>
      <c r="D96" s="540"/>
      <c r="E96" s="541"/>
    </row>
    <row r="97" spans="1:5">
      <c r="A97" s="743"/>
      <c r="B97" s="548" t="s">
        <v>757</v>
      </c>
      <c r="C97" s="548" t="s">
        <v>946</v>
      </c>
      <c r="D97" s="540"/>
      <c r="E97" s="541"/>
    </row>
    <row r="98" spans="1:5">
      <c r="A98" s="764" t="s">
        <v>758</v>
      </c>
      <c r="B98" s="765"/>
      <c r="C98" s="548" t="s">
        <v>759</v>
      </c>
      <c r="D98" s="540"/>
      <c r="E98" s="541"/>
    </row>
    <row r="99" spans="1:5">
      <c r="A99" s="743" t="s">
        <v>232</v>
      </c>
      <c r="B99" s="770"/>
      <c r="C99" s="556" t="s">
        <v>760</v>
      </c>
      <c r="D99" s="540"/>
      <c r="E99" s="541"/>
    </row>
    <row r="100" spans="1:5">
      <c r="A100" s="764" t="s">
        <v>233</v>
      </c>
      <c r="B100" s="765"/>
      <c r="C100" s="548" t="s">
        <v>761</v>
      </c>
      <c r="D100" s="540"/>
      <c r="E100" s="541"/>
    </row>
    <row r="101" spans="1:5">
      <c r="A101" s="766" t="s">
        <v>234</v>
      </c>
      <c r="B101" s="767"/>
      <c r="C101" s="557" t="s">
        <v>766</v>
      </c>
      <c r="D101" s="540"/>
      <c r="E101" s="541"/>
    </row>
    <row r="102" spans="1:5" ht="21" customHeight="1">
      <c r="A102" s="768" t="s">
        <v>235</v>
      </c>
      <c r="B102" s="769"/>
      <c r="C102" s="556" t="s">
        <v>823</v>
      </c>
      <c r="D102" s="542"/>
      <c r="E102" s="541"/>
    </row>
    <row r="103" spans="1:5">
      <c r="C103" s="554"/>
    </row>
  </sheetData>
  <mergeCells count="21">
    <mergeCell ref="A1:C1"/>
    <mergeCell ref="D72:D73"/>
    <mergeCell ref="A35:A37"/>
    <mergeCell ref="A38:A40"/>
    <mergeCell ref="A3:B3"/>
    <mergeCell ref="A24:B24"/>
    <mergeCell ref="A76:A83"/>
    <mergeCell ref="A84:A88"/>
    <mergeCell ref="A89:A92"/>
    <mergeCell ref="A93:A94"/>
    <mergeCell ref="A30:C30"/>
    <mergeCell ref="A47:A52"/>
    <mergeCell ref="A53:A58"/>
    <mergeCell ref="A59:A69"/>
    <mergeCell ref="A70:A75"/>
    <mergeCell ref="A100:B100"/>
    <mergeCell ref="A101:B101"/>
    <mergeCell ref="A102:B102"/>
    <mergeCell ref="A95:A97"/>
    <mergeCell ref="A98:B98"/>
    <mergeCell ref="A99:B99"/>
  </mergeCells>
  <phoneticPr fontId="7"/>
  <pageMargins left="0.11811023622047245" right="0.11811023622047245" top="0.19685039370078741" bottom="0.15748031496062992" header="0.31496062992125984" footer="0.31496062992125984"/>
  <pageSetup paperSize="9" scale="86" fitToHeight="0" orientation="portrait" r:id="rId1"/>
  <rowBreaks count="1" manualBreakCount="1">
    <brk id="29" max="2"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32"/>
  <sheetViews>
    <sheetView showGridLines="0" view="pageBreakPreview" zoomScale="90" zoomScaleNormal="100" zoomScaleSheetLayoutView="90" workbookViewId="0">
      <selection activeCell="I3" sqref="I3"/>
    </sheetView>
  </sheetViews>
  <sheetFormatPr defaultColWidth="8.90625" defaultRowHeight="13"/>
  <cols>
    <col min="1" max="1" width="1.90625" style="1" customWidth="1"/>
    <col min="2" max="3" width="10.90625" style="1" customWidth="1"/>
    <col min="4" max="5" width="5.90625" style="1" customWidth="1"/>
    <col min="6" max="6" width="38" style="1" customWidth="1"/>
    <col min="7" max="9" width="12.08984375" style="1" customWidth="1"/>
    <col min="10" max="10" width="2" style="1" customWidth="1"/>
    <col min="11" max="15" width="3.90625" style="1" customWidth="1"/>
    <col min="16" max="16384" width="8.90625" style="1"/>
  </cols>
  <sheetData>
    <row r="1" spans="1:9" ht="15" customHeight="1">
      <c r="A1" s="661"/>
      <c r="I1" s="2" t="s">
        <v>169</v>
      </c>
    </row>
    <row r="2" spans="1:9" ht="15" customHeight="1">
      <c r="I2" s="2" t="s">
        <v>1123</v>
      </c>
    </row>
    <row r="3" spans="1:9" ht="15" customHeight="1">
      <c r="I3" s="2" t="s">
        <v>509</v>
      </c>
    </row>
    <row r="4" spans="1:9" ht="15" customHeight="1">
      <c r="G4" s="218"/>
      <c r="H4" s="3"/>
      <c r="I4" s="2"/>
    </row>
    <row r="5" spans="1:9" ht="15" customHeight="1"/>
    <row r="6" spans="1:9" ht="29.25" customHeight="1">
      <c r="D6" s="781" t="s">
        <v>179</v>
      </c>
      <c r="E6" s="781"/>
      <c r="F6" s="781"/>
      <c r="G6" s="781"/>
      <c r="H6" s="4"/>
      <c r="I6" s="5"/>
    </row>
    <row r="7" spans="1:9" ht="15" customHeight="1" thickBot="1">
      <c r="D7" s="4"/>
      <c r="E7" s="4"/>
      <c r="F7" s="4"/>
      <c r="G7" s="4"/>
      <c r="H7" s="4"/>
      <c r="I7" s="5"/>
    </row>
    <row r="8" spans="1:9" ht="31.5" customHeight="1" thickBot="1">
      <c r="B8" s="782" t="s">
        <v>174</v>
      </c>
      <c r="C8" s="782"/>
      <c r="D8" s="783"/>
      <c r="E8" s="384" t="s">
        <v>175</v>
      </c>
      <c r="F8" s="385">
        <f>SUM(I20)</f>
        <v>0</v>
      </c>
      <c r="G8" s="6"/>
      <c r="H8" s="134"/>
      <c r="I8" s="290"/>
    </row>
    <row r="9" spans="1:9" ht="31.5" customHeight="1" thickTop="1" thickBot="1">
      <c r="B9" s="782" t="s">
        <v>508</v>
      </c>
      <c r="C9" s="782"/>
      <c r="D9" s="784"/>
      <c r="E9" s="382" t="s">
        <v>175</v>
      </c>
      <c r="F9" s="383">
        <f>SUM(G20)</f>
        <v>0</v>
      </c>
      <c r="G9" s="6"/>
      <c r="H9" s="134"/>
      <c r="I9" s="290"/>
    </row>
    <row r="10" spans="1:9" ht="25.5" customHeight="1" thickTop="1" thickBot="1">
      <c r="D10" s="355"/>
      <c r="E10" s="355" t="s">
        <v>769</v>
      </c>
      <c r="F10" s="355"/>
    </row>
    <row r="11" spans="1:9" s="372" customFormat="1" ht="51" customHeight="1" thickTop="1">
      <c r="B11" s="373" t="s">
        <v>176</v>
      </c>
      <c r="C11" s="374" t="s">
        <v>177</v>
      </c>
      <c r="D11" s="785" t="s">
        <v>580</v>
      </c>
      <c r="E11" s="786"/>
      <c r="F11" s="786"/>
      <c r="G11" s="375" t="s">
        <v>627</v>
      </c>
      <c r="H11" s="376" t="s">
        <v>597</v>
      </c>
      <c r="I11" s="100" t="s">
        <v>628</v>
      </c>
    </row>
    <row r="12" spans="1:9" ht="30" customHeight="1">
      <c r="B12" s="386"/>
      <c r="C12" s="387"/>
      <c r="D12" s="779"/>
      <c r="E12" s="780"/>
      <c r="F12" s="780"/>
      <c r="G12" s="377"/>
      <c r="H12" s="378"/>
      <c r="I12" s="379">
        <f t="shared" ref="I12:I20" si="0">SUM(G12:H12)</f>
        <v>0</v>
      </c>
    </row>
    <row r="13" spans="1:9" ht="30" customHeight="1">
      <c r="B13" s="388"/>
      <c r="C13" s="387"/>
      <c r="D13" s="779"/>
      <c r="E13" s="780"/>
      <c r="F13" s="780"/>
      <c r="G13" s="377"/>
      <c r="H13" s="378"/>
      <c r="I13" s="379">
        <f t="shared" si="0"/>
        <v>0</v>
      </c>
    </row>
    <row r="14" spans="1:9" ht="30" customHeight="1">
      <c r="B14" s="388"/>
      <c r="C14" s="387"/>
      <c r="D14" s="779"/>
      <c r="E14" s="780"/>
      <c r="F14" s="780"/>
      <c r="G14" s="377"/>
      <c r="H14" s="378"/>
      <c r="I14" s="379">
        <f t="shared" si="0"/>
        <v>0</v>
      </c>
    </row>
    <row r="15" spans="1:9" ht="30" customHeight="1">
      <c r="B15" s="388"/>
      <c r="C15" s="387"/>
      <c r="D15" s="779"/>
      <c r="E15" s="780"/>
      <c r="F15" s="780"/>
      <c r="G15" s="377"/>
      <c r="H15" s="378"/>
      <c r="I15" s="379">
        <f t="shared" si="0"/>
        <v>0</v>
      </c>
    </row>
    <row r="16" spans="1:9" ht="30" customHeight="1">
      <c r="B16" s="388"/>
      <c r="C16" s="387"/>
      <c r="D16" s="779"/>
      <c r="E16" s="780"/>
      <c r="F16" s="780"/>
      <c r="G16" s="377"/>
      <c r="H16" s="378"/>
      <c r="I16" s="379">
        <f t="shared" si="0"/>
        <v>0</v>
      </c>
    </row>
    <row r="17" spans="2:9" ht="30" customHeight="1">
      <c r="B17" s="388"/>
      <c r="C17" s="387"/>
      <c r="D17" s="779"/>
      <c r="E17" s="780"/>
      <c r="F17" s="780"/>
      <c r="G17" s="377"/>
      <c r="H17" s="378"/>
      <c r="I17" s="379">
        <f t="shared" si="0"/>
        <v>0</v>
      </c>
    </row>
    <row r="18" spans="2:9" ht="30" customHeight="1">
      <c r="B18" s="388"/>
      <c r="C18" s="387"/>
      <c r="D18" s="779"/>
      <c r="E18" s="780"/>
      <c r="F18" s="780"/>
      <c r="G18" s="377"/>
      <c r="H18" s="378"/>
      <c r="I18" s="379">
        <f t="shared" si="0"/>
        <v>0</v>
      </c>
    </row>
    <row r="19" spans="2:9" ht="30" customHeight="1">
      <c r="B19" s="388"/>
      <c r="C19" s="387"/>
      <c r="D19" s="779"/>
      <c r="E19" s="780"/>
      <c r="F19" s="780"/>
      <c r="G19" s="377"/>
      <c r="H19" s="378"/>
      <c r="I19" s="379">
        <f t="shared" si="0"/>
        <v>0</v>
      </c>
    </row>
    <row r="20" spans="2:9" ht="30" customHeight="1" thickBot="1">
      <c r="B20" s="358"/>
      <c r="C20" s="389" t="s">
        <v>178</v>
      </c>
      <c r="D20" s="787"/>
      <c r="E20" s="788"/>
      <c r="F20" s="788"/>
      <c r="G20" s="380">
        <f>SUM(G12:G19)</f>
        <v>0</v>
      </c>
      <c r="H20" s="381">
        <f>SUM(H12:H19)</f>
        <v>0</v>
      </c>
      <c r="I20" s="379">
        <f t="shared" si="0"/>
        <v>0</v>
      </c>
    </row>
    <row r="21" spans="2:9" ht="15" customHeight="1" thickTop="1"/>
    <row r="22" spans="2:9" ht="15" customHeight="1"/>
    <row r="23" spans="2:9" ht="15" customHeight="1"/>
    <row r="24" spans="2:9" ht="15" customHeight="1"/>
    <row r="25" spans="2:9" ht="15" customHeight="1"/>
    <row r="26" spans="2:9" ht="15" customHeight="1"/>
    <row r="27" spans="2:9" ht="15" customHeight="1"/>
    <row r="28" spans="2:9" ht="15" customHeight="1"/>
    <row r="29" spans="2:9" ht="15" customHeight="1"/>
    <row r="30" spans="2:9" ht="15" customHeight="1"/>
    <row r="31" spans="2:9" ht="15" customHeight="1"/>
    <row r="32" spans="2:9" ht="15" customHeight="1"/>
  </sheetData>
  <mergeCells count="13">
    <mergeCell ref="D16:F16"/>
    <mergeCell ref="D20:F20"/>
    <mergeCell ref="D19:F19"/>
    <mergeCell ref="D14:F14"/>
    <mergeCell ref="D18:F18"/>
    <mergeCell ref="D17:F17"/>
    <mergeCell ref="D12:F12"/>
    <mergeCell ref="D6:G6"/>
    <mergeCell ref="D15:F15"/>
    <mergeCell ref="B8:D8"/>
    <mergeCell ref="B9:D9"/>
    <mergeCell ref="D11:F11"/>
    <mergeCell ref="D13:F13"/>
  </mergeCells>
  <phoneticPr fontId="7"/>
  <pageMargins left="0" right="0" top="0.59055118110236227" bottom="0.62992125984251968" header="0.51181102362204722" footer="0.51181102362204722"/>
  <pageSetup paperSize="9" scale="95"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pageSetUpPr fitToPage="1"/>
  </sheetPr>
  <dimension ref="A1:G39"/>
  <sheetViews>
    <sheetView view="pageBreakPreview" zoomScaleNormal="100" zoomScaleSheetLayoutView="100" workbookViewId="0">
      <selection activeCell="B5" sqref="B5"/>
    </sheetView>
  </sheetViews>
  <sheetFormatPr defaultColWidth="9" defaultRowHeight="13"/>
  <cols>
    <col min="1" max="1" width="3.90625" style="9" customWidth="1"/>
    <col min="2" max="2" width="18.90625" style="9" customWidth="1"/>
    <col min="3" max="6" width="15.90625" style="9" customWidth="1"/>
    <col min="7" max="16384" width="9" style="9"/>
  </cols>
  <sheetData>
    <row r="1" spans="1:7" ht="21">
      <c r="A1" s="364"/>
      <c r="B1" s="10"/>
      <c r="C1" s="10"/>
      <c r="D1" s="10"/>
      <c r="E1" s="10"/>
      <c r="F1" s="11" t="s">
        <v>635</v>
      </c>
      <c r="G1" s="10"/>
    </row>
    <row r="2" spans="1:7" ht="14">
      <c r="A2" s="790" t="s">
        <v>654</v>
      </c>
      <c r="B2" s="790"/>
      <c r="C2" s="790"/>
      <c r="D2" s="790"/>
      <c r="E2" s="790"/>
      <c r="F2" s="790"/>
      <c r="G2" s="10"/>
    </row>
    <row r="3" spans="1:7" ht="14">
      <c r="A3" s="10"/>
      <c r="B3" s="37"/>
      <c r="C3" s="37"/>
      <c r="D3" s="37"/>
      <c r="E3" s="37"/>
      <c r="F3" s="10"/>
      <c r="G3" s="10"/>
    </row>
    <row r="4" spans="1:7" ht="14">
      <c r="A4" s="10"/>
      <c r="B4" s="789" t="str">
        <f>'収益・費用明細書(様式3)'!$B$2</f>
        <v>事業名称：</v>
      </c>
      <c r="C4" s="789"/>
      <c r="D4" s="789"/>
      <c r="E4" s="789"/>
      <c r="F4" s="10"/>
      <c r="G4" s="10"/>
    </row>
    <row r="5" spans="1:7">
      <c r="A5" s="10"/>
      <c r="B5" s="10"/>
      <c r="C5" s="10"/>
      <c r="D5" s="10"/>
      <c r="E5" s="10"/>
      <c r="F5" s="11" t="s">
        <v>237</v>
      </c>
      <c r="G5" s="10"/>
    </row>
    <row r="6" spans="1:7" ht="20.149999999999999" customHeight="1">
      <c r="A6" s="38"/>
      <c r="B6" s="39" t="s">
        <v>0</v>
      </c>
      <c r="C6" s="39" t="s">
        <v>1</v>
      </c>
      <c r="D6" s="39" t="s">
        <v>2</v>
      </c>
      <c r="E6" s="39" t="s">
        <v>3</v>
      </c>
      <c r="F6" s="39" t="s">
        <v>5</v>
      </c>
      <c r="G6" s="10"/>
    </row>
    <row r="7" spans="1:7" ht="20.149999999999999" customHeight="1">
      <c r="A7" s="40"/>
      <c r="B7" s="41" t="s">
        <v>89</v>
      </c>
      <c r="C7" s="42"/>
      <c r="D7" s="42"/>
      <c r="E7" s="42"/>
      <c r="F7" s="43"/>
      <c r="G7" s="10"/>
    </row>
    <row r="8" spans="1:7" ht="20.149999999999999" customHeight="1">
      <c r="A8" s="27">
        <v>1</v>
      </c>
      <c r="B8" s="44" t="s">
        <v>91</v>
      </c>
      <c r="C8" s="36">
        <f>IFERROR(VLOOKUP(B8,'収益・費用明細書(様式3)'!$D$6:$G$15,4,FALSE),0)</f>
        <v>0</v>
      </c>
      <c r="D8" s="36">
        <v>0</v>
      </c>
      <c r="E8" s="36">
        <v>0</v>
      </c>
      <c r="F8" s="23"/>
      <c r="G8" s="10"/>
    </row>
    <row r="9" spans="1:7" ht="20.149999999999999" customHeight="1">
      <c r="A9" s="27">
        <v>2</v>
      </c>
      <c r="B9" s="44" t="s">
        <v>93</v>
      </c>
      <c r="C9" s="36">
        <f>IFERROR(VLOOKUP(B9,'収益・費用明細書(様式3)'!$D$6:$G$15,4,FALSE),0)</f>
        <v>0</v>
      </c>
      <c r="D9" s="36">
        <v>0</v>
      </c>
      <c r="E9" s="36">
        <v>0</v>
      </c>
      <c r="F9" s="23"/>
      <c r="G9" s="10"/>
    </row>
    <row r="10" spans="1:7" ht="20.149999999999999" customHeight="1">
      <c r="A10" s="27">
        <v>3</v>
      </c>
      <c r="B10" s="44" t="s">
        <v>92</v>
      </c>
      <c r="C10" s="36">
        <f>IFERROR(VLOOKUP(B10,'収益・費用明細書(様式3)'!$D$6:$G$15,4,FALSE),0)</f>
        <v>0</v>
      </c>
      <c r="D10" s="36">
        <v>0</v>
      </c>
      <c r="E10" s="36">
        <v>0</v>
      </c>
      <c r="F10" s="23"/>
      <c r="G10" s="10"/>
    </row>
    <row r="11" spans="1:7" ht="20.149999999999999" customHeight="1">
      <c r="A11" s="27">
        <v>4</v>
      </c>
      <c r="B11" s="44" t="s">
        <v>94</v>
      </c>
      <c r="C11" s="36">
        <f>IFERROR(VLOOKUP(B11,'収益・費用明細書(様式3)'!$D$6:$G$15,4,FALSE),0)</f>
        <v>0</v>
      </c>
      <c r="D11" s="36">
        <v>0</v>
      </c>
      <c r="E11" s="36">
        <v>0</v>
      </c>
      <c r="F11" s="23"/>
      <c r="G11" s="10"/>
    </row>
    <row r="12" spans="1:7" ht="20.149999999999999" customHeight="1">
      <c r="A12" s="27">
        <v>5</v>
      </c>
      <c r="B12" s="44" t="s">
        <v>95</v>
      </c>
      <c r="C12" s="36">
        <f>IFERROR(VLOOKUP(B12,'収益・費用明細書(様式3)'!$D$6:$G$15,4,FALSE),0)</f>
        <v>0</v>
      </c>
      <c r="D12" s="36">
        <v>0</v>
      </c>
      <c r="E12" s="36">
        <v>0</v>
      </c>
      <c r="F12" s="23"/>
      <c r="G12" s="10"/>
    </row>
    <row r="13" spans="1:7" ht="20.149999999999999" customHeight="1">
      <c r="A13" s="27">
        <v>6</v>
      </c>
      <c r="B13" s="44" t="s">
        <v>97</v>
      </c>
      <c r="C13" s="36">
        <f>IFERROR(VLOOKUP(B13,'収益・費用明細書(様式3)'!$D$6:$G$15,4,FALSE),0)</f>
        <v>0</v>
      </c>
      <c r="D13" s="36">
        <v>0</v>
      </c>
      <c r="E13" s="36">
        <v>0</v>
      </c>
      <c r="F13" s="23"/>
      <c r="G13" s="10"/>
    </row>
    <row r="14" spans="1:7" ht="20.149999999999999" customHeight="1">
      <c r="A14" s="27">
        <v>7</v>
      </c>
      <c r="B14" s="44" t="s">
        <v>112</v>
      </c>
      <c r="C14" s="36">
        <f>IFERROR(VLOOKUP(B14,'収益・費用明細書(様式3)'!$D$6:$G$15,4,FALSE),0)</f>
        <v>0</v>
      </c>
      <c r="D14" s="36">
        <v>0</v>
      </c>
      <c r="E14" s="36">
        <v>0</v>
      </c>
      <c r="F14" s="23"/>
      <c r="G14" s="10"/>
    </row>
    <row r="15" spans="1:7" ht="20.149999999999999" customHeight="1">
      <c r="A15" s="126">
        <v>8</v>
      </c>
      <c r="B15" s="127" t="s">
        <v>98</v>
      </c>
      <c r="C15" s="36">
        <f>IFERROR(VLOOKUP(B15,'収益・費用明細書(様式3)'!$D$6:$G$15,4,FALSE),0)</f>
        <v>0</v>
      </c>
      <c r="D15" s="128">
        <v>0</v>
      </c>
      <c r="E15" s="128">
        <v>0</v>
      </c>
      <c r="F15" s="129"/>
      <c r="G15" s="10"/>
    </row>
    <row r="16" spans="1:7" ht="20.149999999999999" customHeight="1">
      <c r="A16" s="45"/>
      <c r="B16" s="46" t="s">
        <v>115</v>
      </c>
      <c r="C16" s="47">
        <f>SUM(C8:C15)</f>
        <v>0</v>
      </c>
      <c r="D16" s="47">
        <f>SUM(D8:D15)</f>
        <v>0</v>
      </c>
      <c r="E16" s="47">
        <v>0</v>
      </c>
      <c r="F16" s="19"/>
      <c r="G16" s="10"/>
    </row>
    <row r="17" spans="1:7" ht="20.149999999999999" customHeight="1">
      <c r="A17" s="16"/>
      <c r="B17" s="41" t="s">
        <v>90</v>
      </c>
      <c r="C17" s="35"/>
      <c r="D17" s="35"/>
      <c r="E17" s="35"/>
      <c r="F17" s="43"/>
      <c r="G17" s="10"/>
    </row>
    <row r="18" spans="1:7" ht="20.149999999999999" customHeight="1">
      <c r="A18" s="27">
        <v>1</v>
      </c>
      <c r="B18" s="44" t="s">
        <v>6</v>
      </c>
      <c r="C18" s="36">
        <f t="array" ref="C18">IFERROR(INDEX('収益・費用明細書(様式3)'!$D$1:$G$3000,MATCH('収支予算書(様式2)'!B18&amp;"　小　　　　計",'収益・費用明細書(様式3)'!$D$1:$D$3000&amp;'収益・費用明細書(様式3)'!$F$1:$F$3000,0),4),0)</f>
        <v>0</v>
      </c>
      <c r="D18" s="36">
        <v>0</v>
      </c>
      <c r="E18" s="36">
        <v>0</v>
      </c>
      <c r="F18" s="23"/>
      <c r="G18" s="10"/>
    </row>
    <row r="19" spans="1:7" ht="20.149999999999999" customHeight="1">
      <c r="A19" s="27">
        <v>2</v>
      </c>
      <c r="B19" s="44" t="s">
        <v>224</v>
      </c>
      <c r="C19" s="36">
        <f t="array" ref="C19">IFERROR(INDEX('収益・費用明細書(様式3)'!$D$1:$G$3000,MATCH('収支予算書(様式2)'!B19&amp;"　小　　　　計",'収益・費用明細書(様式3)'!$D$1:$D$3000&amp;'収益・費用明細書(様式3)'!$F$1:$F$3000,0),4),0)</f>
        <v>0</v>
      </c>
      <c r="D19" s="36">
        <v>0</v>
      </c>
      <c r="E19" s="36">
        <v>0</v>
      </c>
      <c r="F19" s="23"/>
      <c r="G19" s="10"/>
    </row>
    <row r="20" spans="1:7" ht="20.149999999999999" customHeight="1">
      <c r="A20" s="27">
        <v>3</v>
      </c>
      <c r="B20" s="44" t="s">
        <v>7</v>
      </c>
      <c r="C20" s="36">
        <f t="array" ref="C20">IFERROR(INDEX('収益・費用明細書(様式3)'!$D$1:$G$3000,MATCH('収支予算書(様式2)'!B20&amp;"　小　　　　計",'収益・費用明細書(様式3)'!$D$1:$D$3000&amp;'収益・費用明細書(様式3)'!$F$1:$F$3000,0),4),0)</f>
        <v>0</v>
      </c>
      <c r="D20" s="36">
        <v>0</v>
      </c>
      <c r="E20" s="36">
        <v>0</v>
      </c>
      <c r="F20" s="23"/>
      <c r="G20" s="10"/>
    </row>
    <row r="21" spans="1:7" ht="20.149999999999999" customHeight="1">
      <c r="A21" s="27">
        <v>4</v>
      </c>
      <c r="B21" s="44" t="s">
        <v>8</v>
      </c>
      <c r="C21" s="36">
        <f t="array" ref="C21">IFERROR(INDEX('収益・費用明細書(様式3)'!$D$1:$G$3000,MATCH('収支予算書(様式2)'!B21&amp;"　小　　　　計",'収益・費用明細書(様式3)'!$D$1:$D$3000&amp;'収益・費用明細書(様式3)'!$F$1:$F$3000,0),4),0)</f>
        <v>0</v>
      </c>
      <c r="D21" s="36">
        <v>0</v>
      </c>
      <c r="E21" s="36">
        <v>0</v>
      </c>
      <c r="F21" s="23"/>
      <c r="G21" s="10"/>
    </row>
    <row r="22" spans="1:7" ht="20.149999999999999" customHeight="1">
      <c r="A22" s="27">
        <v>5</v>
      </c>
      <c r="B22" s="44" t="s">
        <v>9</v>
      </c>
      <c r="C22" s="36">
        <f t="array" ref="C22">IFERROR(INDEX('収益・費用明細書(様式3)'!$D$1:$G$3000,MATCH('収支予算書(様式2)'!B22&amp;"　小　　　　計",'収益・費用明細書(様式3)'!$D$1:$D$3000&amp;'収益・費用明細書(様式3)'!$F$1:$F$3000,0),4),0)</f>
        <v>0</v>
      </c>
      <c r="D22" s="36">
        <v>0</v>
      </c>
      <c r="E22" s="36">
        <v>0</v>
      </c>
      <c r="F22" s="23"/>
      <c r="G22" s="10"/>
    </row>
    <row r="23" spans="1:7" ht="20.149999999999999" customHeight="1">
      <c r="A23" s="126">
        <v>6</v>
      </c>
      <c r="B23" s="44" t="s">
        <v>10</v>
      </c>
      <c r="C23" s="36">
        <f t="array" ref="C23">IFERROR(INDEX('収益・費用明細書(様式3)'!$D$1:$G$3000,MATCH('収支予算書(様式2)'!B23&amp;"　小　　　　計",'収益・費用明細書(様式3)'!$D$1:$D$3000&amp;'収益・費用明細書(様式3)'!$F$1:$F$3000,0),4),0)</f>
        <v>0</v>
      </c>
      <c r="D23" s="36">
        <v>0</v>
      </c>
      <c r="E23" s="36">
        <v>0</v>
      </c>
      <c r="F23" s="23"/>
      <c r="G23" s="10"/>
    </row>
    <row r="24" spans="1:7" ht="20.149999999999999" customHeight="1">
      <c r="A24" s="126">
        <v>7</v>
      </c>
      <c r="B24" s="44" t="s">
        <v>11</v>
      </c>
      <c r="C24" s="36">
        <f t="array" ref="C24">IFERROR(INDEX('収益・費用明細書(様式3)'!$D$1:$G$3000,MATCH('収支予算書(様式2)'!B24&amp;"　小　　　　計",'収益・費用明細書(様式3)'!$D$1:$D$3000&amp;'収益・費用明細書(様式3)'!$F$1:$F$3000,0),4),0)</f>
        <v>0</v>
      </c>
      <c r="D24" s="36">
        <v>0</v>
      </c>
      <c r="E24" s="36">
        <v>0</v>
      </c>
      <c r="F24" s="23"/>
      <c r="G24" s="10"/>
    </row>
    <row r="25" spans="1:7" ht="20.149999999999999" customHeight="1">
      <c r="A25" s="126">
        <v>8</v>
      </c>
      <c r="B25" s="127" t="s">
        <v>12</v>
      </c>
      <c r="C25" s="36">
        <f t="array" ref="C25">IFERROR(INDEX('収益・費用明細書(様式3)'!$D$1:$G$3000,MATCH('収支予算書(様式2)'!B25&amp;"　小　　　　計",'収益・費用明細書(様式3)'!$D$1:$D$3000&amp;'収益・費用明細書(様式3)'!$F$1:$F$3000,0),4),0)</f>
        <v>0</v>
      </c>
      <c r="D25" s="36">
        <v>0</v>
      </c>
      <c r="E25" s="36">
        <v>0</v>
      </c>
      <c r="F25" s="23"/>
      <c r="G25" s="10"/>
    </row>
    <row r="26" spans="1:7" ht="20.149999999999999" customHeight="1">
      <c r="A26" s="126">
        <v>9</v>
      </c>
      <c r="B26" s="44" t="s">
        <v>13</v>
      </c>
      <c r="C26" s="36">
        <f t="array" ref="C26">IFERROR(INDEX('収益・費用明細書(様式3)'!$D$1:$G$3000,MATCH('収支予算書(様式2)'!B26&amp;"　小　　　　計",'収益・費用明細書(様式3)'!$D$1:$D$3000&amp;'収益・費用明細書(様式3)'!$F$1:$F$3000,0),4),0)</f>
        <v>0</v>
      </c>
      <c r="D26" s="36">
        <v>0</v>
      </c>
      <c r="E26" s="36">
        <v>0</v>
      </c>
      <c r="F26" s="23"/>
      <c r="G26" s="10"/>
    </row>
    <row r="27" spans="1:7" ht="20.149999999999999" customHeight="1">
      <c r="A27" s="126">
        <v>10</v>
      </c>
      <c r="B27" s="44" t="s">
        <v>14</v>
      </c>
      <c r="C27" s="36">
        <f t="array" ref="C27">IFERROR(INDEX('収益・費用明細書(様式3)'!$D$1:$G$3000,MATCH('収支予算書(様式2)'!B27&amp;"　小　　　　計",'収益・費用明細書(様式3)'!$D$1:$D$3000&amp;'収益・費用明細書(様式3)'!$F$1:$F$3000,0),4),0)</f>
        <v>0</v>
      </c>
      <c r="D27" s="36">
        <v>0</v>
      </c>
      <c r="E27" s="36">
        <v>0</v>
      </c>
      <c r="F27" s="23"/>
      <c r="G27" s="10"/>
    </row>
    <row r="28" spans="1:7" ht="20.149999999999999" customHeight="1">
      <c r="A28" s="126">
        <v>11</v>
      </c>
      <c r="B28" s="44" t="s">
        <v>15</v>
      </c>
      <c r="C28" s="36">
        <f t="array" ref="C28">IFERROR(INDEX('収益・費用明細書(様式3)'!$D$1:$G$3000,MATCH('収支予算書(様式2)'!B28&amp;"　小　　　　計",'収益・費用明細書(様式3)'!$D$1:$D$3000&amp;'収益・費用明細書(様式3)'!$F$1:$F$3000,0),4),0)</f>
        <v>0</v>
      </c>
      <c r="D28" s="36">
        <v>0</v>
      </c>
      <c r="E28" s="36">
        <v>0</v>
      </c>
      <c r="F28" s="23"/>
      <c r="G28" s="10"/>
    </row>
    <row r="29" spans="1:7" ht="20.149999999999999" customHeight="1">
      <c r="A29" s="126">
        <v>12</v>
      </c>
      <c r="B29" s="44" t="s">
        <v>16</v>
      </c>
      <c r="C29" s="36">
        <f t="array" ref="C29">IFERROR(INDEX('収益・費用明細書(様式3)'!$D$1:$G$3000,MATCH('収支予算書(様式2)'!B29&amp;"　小　　　　計",'収益・費用明細書(様式3)'!$D$1:$D$3000&amp;'収益・費用明細書(様式3)'!$F$1:$F$3000,0),4),0)</f>
        <v>0</v>
      </c>
      <c r="D29" s="36">
        <v>0</v>
      </c>
      <c r="E29" s="36">
        <v>0</v>
      </c>
      <c r="F29" s="23"/>
      <c r="G29" s="10"/>
    </row>
    <row r="30" spans="1:7" ht="20.149999999999999" customHeight="1">
      <c r="A30" s="126">
        <v>13</v>
      </c>
      <c r="B30" s="44" t="s">
        <v>17</v>
      </c>
      <c r="C30" s="36">
        <f t="array" ref="C30">IFERROR(INDEX('収益・費用明細書(様式3)'!$D$1:$G$3000,MATCH('収支予算書(様式2)'!B30&amp;"　小　　　　計",'収益・費用明細書(様式3)'!$D$1:$D$3000&amp;'収益・費用明細書(様式3)'!$F$1:$F$3000,0),4),0)</f>
        <v>0</v>
      </c>
      <c r="D30" s="36">
        <v>0</v>
      </c>
      <c r="E30" s="36">
        <v>0</v>
      </c>
      <c r="F30" s="23"/>
      <c r="G30" s="10"/>
    </row>
    <row r="31" spans="1:7" ht="20.149999999999999" customHeight="1">
      <c r="A31" s="126">
        <v>14</v>
      </c>
      <c r="B31" s="44" t="s">
        <v>18</v>
      </c>
      <c r="C31" s="36">
        <f t="array" ref="C31">IFERROR(INDEX('収益・費用明細書(様式3)'!$D$1:$G$3000,MATCH('収支予算書(様式2)'!B31&amp;"　小　　　　計",'収益・費用明細書(様式3)'!$D$1:$D$3000&amp;'収益・費用明細書(様式3)'!$F$1:$F$3000,0),4),0)</f>
        <v>0</v>
      </c>
      <c r="D31" s="36">
        <v>0</v>
      </c>
      <c r="E31" s="36">
        <v>0</v>
      </c>
      <c r="F31" s="558">
        <f>ROUNDDOWN(IFERROR(C31/C32, ""),4)</f>
        <v>0</v>
      </c>
      <c r="G31" s="10"/>
    </row>
    <row r="32" spans="1:7" ht="20.149999999999999" customHeight="1">
      <c r="A32" s="126"/>
      <c r="B32" s="44" t="s">
        <v>19</v>
      </c>
      <c r="C32" s="36">
        <f>SUM(C18:C31)</f>
        <v>0</v>
      </c>
      <c r="D32" s="36">
        <f>SUM(D18:D31)</f>
        <v>0</v>
      </c>
      <c r="E32" s="36">
        <f>SUM(E18:E31)</f>
        <v>0</v>
      </c>
      <c r="F32" s="23"/>
      <c r="G32" s="10"/>
    </row>
    <row r="33" spans="1:7" ht="20.149999999999999" customHeight="1">
      <c r="A33" s="22"/>
      <c r="B33" s="44" t="s">
        <v>20</v>
      </c>
      <c r="C33" s="36">
        <f>C16-C32</f>
        <v>0</v>
      </c>
      <c r="D33" s="36">
        <f>D16-D32</f>
        <v>0</v>
      </c>
      <c r="E33" s="36">
        <f>E16-E32</f>
        <v>0</v>
      </c>
      <c r="F33" s="23"/>
      <c r="G33" s="10"/>
    </row>
    <row r="34" spans="1:7" ht="15" customHeight="1">
      <c r="A34" s="10"/>
      <c r="B34" s="48"/>
      <c r="C34" s="10"/>
      <c r="D34" s="10"/>
      <c r="E34" s="10"/>
      <c r="F34" s="10"/>
      <c r="G34" s="10"/>
    </row>
    <row r="35" spans="1:7" ht="15" customHeight="1">
      <c r="A35" s="10"/>
      <c r="B35" s="48"/>
      <c r="C35" s="10"/>
      <c r="D35" s="10"/>
      <c r="E35" s="10"/>
      <c r="F35" s="10"/>
      <c r="G35" s="10"/>
    </row>
    <row r="36" spans="1:7">
      <c r="A36" s="10"/>
      <c r="B36" s="10"/>
      <c r="C36" s="10"/>
      <c r="D36" s="10"/>
      <c r="E36" s="10"/>
      <c r="F36" s="10"/>
      <c r="G36" s="10"/>
    </row>
    <row r="37" spans="1:7">
      <c r="A37" s="10"/>
      <c r="B37" s="10"/>
      <c r="C37" s="10"/>
      <c r="D37" s="10"/>
      <c r="E37" s="10"/>
      <c r="F37" s="10"/>
      <c r="G37" s="10"/>
    </row>
    <row r="38" spans="1:7">
      <c r="A38" s="10"/>
      <c r="B38" s="10"/>
      <c r="C38" s="10"/>
      <c r="D38" s="10"/>
      <c r="E38" s="10"/>
      <c r="F38" s="10"/>
      <c r="G38" s="10"/>
    </row>
    <row r="39" spans="1:7">
      <c r="A39" s="10"/>
      <c r="B39" s="10"/>
      <c r="C39" s="10"/>
      <c r="D39" s="10"/>
      <c r="E39" s="10"/>
      <c r="F39" s="10"/>
      <c r="G39" s="10"/>
    </row>
  </sheetData>
  <mergeCells count="2">
    <mergeCell ref="B4:E4"/>
    <mergeCell ref="A2:F2"/>
  </mergeCells>
  <phoneticPr fontId="7"/>
  <printOptions horizontalCentered="1"/>
  <pageMargins left="0.35433070866141736" right="0.51181102362204722" top="0.98425196850393704" bottom="0.98425196850393704" header="0.51181102362204722" footer="0.51181102362204722"/>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ransitionEvaluation="1">
    <tabColor theme="0"/>
    <pageSetUpPr fitToPage="1"/>
  </sheetPr>
  <dimension ref="A1:I41"/>
  <sheetViews>
    <sheetView view="pageBreakPreview" zoomScaleNormal="100" zoomScaleSheetLayoutView="100" workbookViewId="0">
      <selection activeCell="E6" sqref="E6"/>
    </sheetView>
  </sheetViews>
  <sheetFormatPr defaultColWidth="9" defaultRowHeight="13"/>
  <cols>
    <col min="1" max="1" width="1.90625" style="9" customWidth="1"/>
    <col min="2" max="2" width="3.90625" style="9" customWidth="1"/>
    <col min="3" max="3" width="1.90625" style="9" customWidth="1"/>
    <col min="4" max="4" width="18.90625" style="9" customWidth="1"/>
    <col min="5" max="5" width="11.90625" style="9" customWidth="1"/>
    <col min="6" max="6" width="24.90625" style="9" customWidth="1"/>
    <col min="7" max="7" width="20.90625" style="9" customWidth="1"/>
    <col min="8" max="8" width="5.08984375" style="9" customWidth="1"/>
    <col min="9" max="9" width="4.08984375" style="9" customWidth="1"/>
    <col min="10" max="16384" width="9" style="9"/>
  </cols>
  <sheetData>
    <row r="1" spans="1:9" ht="21">
      <c r="A1" s="364"/>
      <c r="B1" s="10"/>
      <c r="C1" s="10"/>
      <c r="D1" s="794" t="s">
        <v>402</v>
      </c>
      <c r="E1" s="794"/>
      <c r="F1" s="794"/>
      <c r="G1" s="794"/>
      <c r="H1" s="794"/>
      <c r="I1" s="10"/>
    </row>
    <row r="2" spans="1:9">
      <c r="A2" s="10"/>
      <c r="B2" s="796" t="s">
        <v>1119</v>
      </c>
      <c r="C2" s="797"/>
      <c r="D2" s="797"/>
      <c r="E2" s="797"/>
      <c r="F2" s="797"/>
      <c r="G2" s="797"/>
      <c r="H2" s="11"/>
      <c r="I2" s="10"/>
    </row>
    <row r="3" spans="1:9">
      <c r="A3" s="10"/>
      <c r="B3" s="10"/>
      <c r="C3" s="10"/>
      <c r="D3" s="11"/>
      <c r="E3" s="11"/>
      <c r="F3" s="11"/>
      <c r="G3" s="11"/>
      <c r="H3" s="11"/>
      <c r="I3" s="10"/>
    </row>
    <row r="4" spans="1:9">
      <c r="A4" s="795" t="s">
        <v>110</v>
      </c>
      <c r="B4" s="795"/>
      <c r="C4" s="795"/>
      <c r="D4" s="795"/>
      <c r="E4" s="798"/>
      <c r="F4" s="798"/>
      <c r="G4" s="10"/>
      <c r="H4" s="11" t="s">
        <v>22</v>
      </c>
      <c r="I4" s="10"/>
    </row>
    <row r="5" spans="1:9" ht="30" customHeight="1">
      <c r="A5" s="791" t="s">
        <v>23</v>
      </c>
      <c r="B5" s="792"/>
      <c r="C5" s="792"/>
      <c r="D5" s="793"/>
      <c r="E5" s="17" t="s">
        <v>30</v>
      </c>
      <c r="F5" s="17" t="s">
        <v>32</v>
      </c>
      <c r="G5" s="17" t="s">
        <v>24</v>
      </c>
      <c r="H5" s="17" t="s">
        <v>825</v>
      </c>
      <c r="I5" s="10"/>
    </row>
    <row r="6" spans="1:9" ht="30" customHeight="1">
      <c r="A6" s="18" t="s">
        <v>26</v>
      </c>
      <c r="B6" s="26">
        <v>1</v>
      </c>
      <c r="C6" s="31" t="s">
        <v>215</v>
      </c>
      <c r="D6" s="23" t="str">
        <f>IF(B6="","括弧内に様式2の項目番号を入れてください",VLOOKUP(B6,'収支予算書(様式2)'!$A$8:$B$15,2,FALSE))</f>
        <v>登 録 料 収 益</v>
      </c>
      <c r="E6" s="563"/>
      <c r="F6" s="662"/>
      <c r="G6" s="49">
        <v>0</v>
      </c>
      <c r="H6" s="23"/>
      <c r="I6" s="10"/>
    </row>
    <row r="7" spans="1:9" ht="30" customHeight="1">
      <c r="A7" s="18" t="s">
        <v>26</v>
      </c>
      <c r="B7" s="26"/>
      <c r="C7" s="31" t="s">
        <v>215</v>
      </c>
      <c r="D7" s="23" t="str">
        <f>IF(B7="","括弧内に様式2の項目番号を入れてください",VLOOKUP(B7,'収支予算書(様式2)'!$A$8:$B$15,2,FALSE))</f>
        <v>括弧内に様式2の項目番号を入れてください</v>
      </c>
      <c r="E7" s="563"/>
      <c r="F7" s="662"/>
      <c r="G7" s="49">
        <v>0</v>
      </c>
      <c r="H7" s="23"/>
      <c r="I7" s="10"/>
    </row>
    <row r="8" spans="1:9" ht="30" customHeight="1">
      <c r="A8" s="18" t="s">
        <v>26</v>
      </c>
      <c r="B8" s="26"/>
      <c r="C8" s="31" t="s">
        <v>215</v>
      </c>
      <c r="D8" s="23" t="str">
        <f>IF(B8="","括弧内に様式2の項目番号を入れてください",VLOOKUP(B8,'収支予算書(様式2)'!$A$8:$B$15,2,FALSE))</f>
        <v>括弧内に様式2の項目番号を入れてください</v>
      </c>
      <c r="E8" s="563"/>
      <c r="F8" s="662"/>
      <c r="G8" s="49">
        <v>0</v>
      </c>
      <c r="H8" s="23"/>
      <c r="I8" s="10"/>
    </row>
    <row r="9" spans="1:9" ht="30" customHeight="1">
      <c r="A9" s="18" t="s">
        <v>26</v>
      </c>
      <c r="B9" s="26"/>
      <c r="C9" s="31" t="s">
        <v>215</v>
      </c>
      <c r="D9" s="23" t="str">
        <f>IF(B9="","括弧内に様式2の項目番号を入れてください",VLOOKUP(B9,'収支予算書(様式2)'!$A$8:$B$15,2,FALSE))</f>
        <v>括弧内に様式2の項目番号を入れてください</v>
      </c>
      <c r="E9" s="563"/>
      <c r="F9" s="662"/>
      <c r="G9" s="49">
        <v>0</v>
      </c>
      <c r="H9" s="23"/>
      <c r="I9" s="10"/>
    </row>
    <row r="10" spans="1:9" ht="30" customHeight="1">
      <c r="A10" s="40" t="s">
        <v>28</v>
      </c>
      <c r="B10" s="42"/>
      <c r="C10" s="42"/>
      <c r="D10" s="42"/>
      <c r="E10" s="42"/>
      <c r="F10" s="660"/>
      <c r="G10" s="49">
        <f>SUM(G6:G9)</f>
        <v>0</v>
      </c>
      <c r="H10" s="23"/>
      <c r="I10" s="10"/>
    </row>
    <row r="11" spans="1:9" ht="13.5" customHeight="1">
      <c r="A11" s="10"/>
      <c r="B11" s="10"/>
      <c r="C11" s="10"/>
      <c r="D11" s="10"/>
      <c r="E11" s="10"/>
      <c r="F11" s="10"/>
      <c r="G11" s="10"/>
      <c r="H11" s="10"/>
      <c r="I11" s="10"/>
    </row>
    <row r="12" spans="1:9" ht="13.5" customHeight="1">
      <c r="A12" s="10"/>
      <c r="B12" s="10"/>
      <c r="C12" s="10"/>
      <c r="D12" s="10"/>
      <c r="E12" s="10"/>
      <c r="F12" s="10"/>
      <c r="G12" s="10"/>
      <c r="H12" s="10"/>
      <c r="I12" s="10"/>
    </row>
    <row r="13" spans="1:9" ht="13.5" customHeight="1">
      <c r="A13" s="10"/>
      <c r="B13" s="10"/>
      <c r="C13" s="10"/>
      <c r="D13" s="794"/>
      <c r="E13" s="794"/>
      <c r="F13" s="794"/>
      <c r="G13" s="794"/>
      <c r="H13" s="794"/>
      <c r="I13" s="10"/>
    </row>
    <row r="14" spans="1:9" ht="19.5" customHeight="1">
      <c r="A14" s="795" t="s">
        <v>111</v>
      </c>
      <c r="B14" s="795"/>
      <c r="C14" s="795"/>
      <c r="D14" s="795"/>
      <c r="E14" s="10"/>
      <c r="F14" s="10"/>
      <c r="G14" s="10"/>
      <c r="H14" s="11" t="s">
        <v>22</v>
      </c>
      <c r="I14" s="10"/>
    </row>
    <row r="15" spans="1:9" ht="30" customHeight="1">
      <c r="A15" s="791" t="s">
        <v>23</v>
      </c>
      <c r="B15" s="792"/>
      <c r="C15" s="792"/>
      <c r="D15" s="793"/>
      <c r="E15" s="17" t="s">
        <v>30</v>
      </c>
      <c r="F15" s="17" t="s">
        <v>32</v>
      </c>
      <c r="G15" s="17" t="s">
        <v>24</v>
      </c>
      <c r="H15" s="17" t="s">
        <v>824</v>
      </c>
      <c r="I15" s="10"/>
    </row>
    <row r="16" spans="1:9" ht="30" customHeight="1">
      <c r="A16" s="50" t="s">
        <v>26</v>
      </c>
      <c r="B16" s="14">
        <v>1</v>
      </c>
      <c r="C16" s="10" t="s">
        <v>215</v>
      </c>
      <c r="D16" s="19" t="str">
        <f>IF(B16="","括弧内に様式2の項目番号を入れてください",VLOOKUP(B16,'収支予算書(様式2)'!$A$18:$B$31,2,FALSE))</f>
        <v>会場設営費</v>
      </c>
      <c r="E16" s="23"/>
      <c r="F16" s="23"/>
      <c r="G16" s="36">
        <v>0</v>
      </c>
      <c r="H16" s="23"/>
      <c r="I16" s="10"/>
    </row>
    <row r="17" spans="1:9" ht="30" customHeight="1">
      <c r="A17" s="21"/>
      <c r="B17" s="10"/>
      <c r="C17" s="10"/>
      <c r="D17" s="644" t="str">
        <f>D16</f>
        <v>会場設営費</v>
      </c>
      <c r="E17" s="23"/>
      <c r="F17" s="23"/>
      <c r="G17" s="36">
        <v>0</v>
      </c>
      <c r="H17" s="23"/>
      <c r="I17" s="10"/>
    </row>
    <row r="18" spans="1:9" ht="30" customHeight="1">
      <c r="A18" s="21"/>
      <c r="B18" s="10"/>
      <c r="C18" s="10"/>
      <c r="D18" s="644" t="str">
        <f>D16</f>
        <v>会場設営費</v>
      </c>
      <c r="E18" s="23"/>
      <c r="F18" s="19"/>
      <c r="G18" s="36">
        <v>0</v>
      </c>
      <c r="H18" s="23"/>
      <c r="I18" s="10"/>
    </row>
    <row r="19" spans="1:9" ht="30" customHeight="1">
      <c r="A19" s="22"/>
      <c r="B19" s="31"/>
      <c r="C19" s="31"/>
      <c r="D19" s="645" t="str">
        <f>D16</f>
        <v>会場設営費</v>
      </c>
      <c r="E19" s="31"/>
      <c r="F19" s="43" t="s">
        <v>34</v>
      </c>
      <c r="G19" s="51">
        <f>SUM(G16:G18)</f>
        <v>0</v>
      </c>
      <c r="H19" s="23"/>
      <c r="I19" s="10"/>
    </row>
    <row r="20" spans="1:9" ht="30" customHeight="1">
      <c r="A20" s="50" t="s">
        <v>26</v>
      </c>
      <c r="B20" s="14"/>
      <c r="C20" s="10" t="s">
        <v>215</v>
      </c>
      <c r="D20" s="19" t="str">
        <f>IF(B20="","括弧内に様式2の項目番号を入れてください",VLOOKUP(B20,'収支予算書(様式2)'!$A$18:$B$31,2,FALSE))</f>
        <v>括弧内に様式2の項目番号を入れてください</v>
      </c>
      <c r="E20" s="23"/>
      <c r="F20" s="23"/>
      <c r="G20" s="36">
        <v>0</v>
      </c>
      <c r="H20" s="23"/>
      <c r="I20" s="10"/>
    </row>
    <row r="21" spans="1:9" ht="30" customHeight="1">
      <c r="A21" s="21"/>
      <c r="B21" s="10"/>
      <c r="C21" s="10"/>
      <c r="D21" s="644" t="str">
        <f>D20</f>
        <v>括弧内に様式2の項目番号を入れてください</v>
      </c>
      <c r="E21" s="23"/>
      <c r="F21" s="23"/>
      <c r="G21" s="36">
        <v>0</v>
      </c>
      <c r="H21" s="23"/>
      <c r="I21" s="10"/>
    </row>
    <row r="22" spans="1:9" ht="30" customHeight="1">
      <c r="A22" s="21"/>
      <c r="B22" s="10"/>
      <c r="C22" s="10"/>
      <c r="D22" s="644" t="str">
        <f>D20</f>
        <v>括弧内に様式2の項目番号を入れてください</v>
      </c>
      <c r="E22" s="23"/>
      <c r="F22" s="23"/>
      <c r="G22" s="36">
        <v>0</v>
      </c>
      <c r="H22" s="23"/>
      <c r="I22" s="10"/>
    </row>
    <row r="23" spans="1:9" ht="30" customHeight="1">
      <c r="A23" s="22"/>
      <c r="B23" s="31"/>
      <c r="C23" s="31"/>
      <c r="D23" s="645" t="str">
        <f>D20</f>
        <v>括弧内に様式2の項目番号を入れてください</v>
      </c>
      <c r="E23" s="31"/>
      <c r="F23" s="23" t="s">
        <v>35</v>
      </c>
      <c r="G23" s="36">
        <f>SUM(G20:G22)</f>
        <v>0</v>
      </c>
      <c r="H23" s="23"/>
      <c r="I23" s="10"/>
    </row>
    <row r="24" spans="1:9" ht="30" customHeight="1">
      <c r="A24" s="50" t="s">
        <v>26</v>
      </c>
      <c r="B24" s="14"/>
      <c r="C24" s="10" t="s">
        <v>215</v>
      </c>
      <c r="D24" s="19" t="str">
        <f>IF(B24="","括弧内に様式2の項目番号を入れてください",VLOOKUP(B24,'収支予算書(様式2)'!$A$18:$B$31,2,FALSE))</f>
        <v>括弧内に様式2の項目番号を入れてください</v>
      </c>
      <c r="E24" s="23"/>
      <c r="F24" s="23"/>
      <c r="G24" s="36">
        <v>0</v>
      </c>
      <c r="H24" s="23"/>
      <c r="I24" s="10"/>
    </row>
    <row r="25" spans="1:9" ht="30" customHeight="1">
      <c r="A25" s="21"/>
      <c r="B25" s="10"/>
      <c r="C25" s="10"/>
      <c r="D25" s="644" t="str">
        <f>D24</f>
        <v>括弧内に様式2の項目番号を入れてください</v>
      </c>
      <c r="E25" s="23"/>
      <c r="F25" s="23"/>
      <c r="G25" s="36">
        <v>0</v>
      </c>
      <c r="H25" s="23"/>
      <c r="I25" s="10"/>
    </row>
    <row r="26" spans="1:9" ht="30" customHeight="1">
      <c r="A26" s="21"/>
      <c r="B26" s="10"/>
      <c r="C26" s="10"/>
      <c r="D26" s="644" t="str">
        <f>D24</f>
        <v>括弧内に様式2の項目番号を入れてください</v>
      </c>
      <c r="E26" s="23"/>
      <c r="F26" s="23"/>
      <c r="G26" s="36">
        <v>0</v>
      </c>
      <c r="H26" s="23"/>
      <c r="I26" s="10"/>
    </row>
    <row r="27" spans="1:9" ht="30" customHeight="1">
      <c r="A27" s="22"/>
      <c r="B27" s="31"/>
      <c r="C27" s="31"/>
      <c r="D27" s="645" t="str">
        <f>D24</f>
        <v>括弧内に様式2の項目番号を入れてください</v>
      </c>
      <c r="E27" s="31"/>
      <c r="F27" s="23" t="s">
        <v>34</v>
      </c>
      <c r="G27" s="36">
        <f>SUM(G24:G26)</f>
        <v>0</v>
      </c>
      <c r="H27" s="23"/>
      <c r="I27" s="10"/>
    </row>
    <row r="28" spans="1:9" ht="30" customHeight="1">
      <c r="A28" s="50" t="s">
        <v>26</v>
      </c>
      <c r="B28" s="14"/>
      <c r="C28" s="10" t="s">
        <v>215</v>
      </c>
      <c r="D28" s="19" t="str">
        <f>IF(B28="","括弧内に様式2の項目番号を入れてください",VLOOKUP(B28,'収支予算書(様式2)'!$A$18:$B$31,2,FALSE))</f>
        <v>括弧内に様式2の項目番号を入れてください</v>
      </c>
      <c r="E28" s="23"/>
      <c r="F28" s="23"/>
      <c r="G28" s="36">
        <v>0</v>
      </c>
      <c r="H28" s="23"/>
      <c r="I28" s="10"/>
    </row>
    <row r="29" spans="1:9" ht="30" customHeight="1">
      <c r="A29" s="21"/>
      <c r="B29" s="10"/>
      <c r="C29" s="10"/>
      <c r="D29" s="644" t="str">
        <f>D28</f>
        <v>括弧内に様式2の項目番号を入れてください</v>
      </c>
      <c r="E29" s="23"/>
      <c r="F29" s="23"/>
      <c r="G29" s="36">
        <v>0</v>
      </c>
      <c r="H29" s="23"/>
      <c r="I29" s="10"/>
    </row>
    <row r="30" spans="1:9" ht="30" customHeight="1">
      <c r="A30" s="21"/>
      <c r="B30" s="10"/>
      <c r="C30" s="10"/>
      <c r="D30" s="644" t="str">
        <f>D28</f>
        <v>括弧内に様式2の項目番号を入れてください</v>
      </c>
      <c r="E30" s="23"/>
      <c r="F30" s="23"/>
      <c r="G30" s="36">
        <v>0</v>
      </c>
      <c r="H30" s="23"/>
      <c r="I30" s="10"/>
    </row>
    <row r="31" spans="1:9" ht="30" customHeight="1">
      <c r="A31" s="22"/>
      <c r="B31" s="31"/>
      <c r="C31" s="31"/>
      <c r="D31" s="645" t="str">
        <f>D28</f>
        <v>括弧内に様式2の項目番号を入れてください</v>
      </c>
      <c r="E31" s="31"/>
      <c r="F31" s="23" t="s">
        <v>34</v>
      </c>
      <c r="G31" s="36">
        <f>SUM(G28:G30)</f>
        <v>0</v>
      </c>
      <c r="H31" s="23"/>
      <c r="I31" s="10"/>
    </row>
    <row r="32" spans="1:9" ht="30" customHeight="1">
      <c r="A32" s="50" t="s">
        <v>26</v>
      </c>
      <c r="B32" s="14">
        <v>14</v>
      </c>
      <c r="C32" s="10" t="s">
        <v>215</v>
      </c>
      <c r="D32" s="19" t="str">
        <f>IF(B32="","括弧内に様式2の項目番号を入れてください",VLOOKUP(B32,'収支予算書(様式2)'!$A$18:$B$31,2,FALSE))</f>
        <v>予備費</v>
      </c>
      <c r="E32" s="23"/>
      <c r="F32" s="558">
        <f>ROUNDDOWN(IFERROR(G32/G34, ""),4)</f>
        <v>0</v>
      </c>
      <c r="G32" s="36">
        <v>0</v>
      </c>
      <c r="H32" s="23"/>
      <c r="I32" s="10"/>
    </row>
    <row r="33" spans="1:9" ht="30" customHeight="1">
      <c r="A33" s="22"/>
      <c r="B33" s="31"/>
      <c r="C33" s="31"/>
      <c r="D33" s="645" t="str">
        <f>D32</f>
        <v>予備費</v>
      </c>
      <c r="E33" s="31"/>
      <c r="F33" s="23" t="s">
        <v>34</v>
      </c>
      <c r="G33" s="36">
        <f>SUM(G32:G32)</f>
        <v>0</v>
      </c>
      <c r="H33" s="23"/>
      <c r="I33" s="10"/>
    </row>
    <row r="34" spans="1:9" ht="30" customHeight="1">
      <c r="A34" s="22"/>
      <c r="B34" s="31"/>
      <c r="C34" s="31"/>
      <c r="D34" s="31"/>
      <c r="E34" s="31"/>
      <c r="F34" s="23" t="s">
        <v>37</v>
      </c>
      <c r="G34" s="36">
        <f>SUM(G33,G31,G27,G23,G19)</f>
        <v>0</v>
      </c>
      <c r="H34" s="23"/>
      <c r="I34" s="10"/>
    </row>
    <row r="35" spans="1:9" ht="19.5" customHeight="1">
      <c r="A35" s="10"/>
      <c r="B35" s="10"/>
      <c r="C35" s="10"/>
      <c r="D35" s="10"/>
      <c r="E35" s="10"/>
      <c r="F35" s="10"/>
      <c r="G35" s="10"/>
      <c r="H35" s="10"/>
      <c r="I35" s="10"/>
    </row>
    <row r="36" spans="1:9" ht="19.5" customHeight="1">
      <c r="A36" s="10"/>
      <c r="B36" s="10"/>
      <c r="C36" s="10"/>
      <c r="D36" s="10"/>
      <c r="E36" s="10"/>
      <c r="F36" s="10"/>
      <c r="G36" s="10"/>
      <c r="H36" s="10"/>
      <c r="I36" s="10"/>
    </row>
    <row r="37" spans="1:9" ht="19.5" customHeight="1">
      <c r="A37" s="10"/>
      <c r="B37" s="10"/>
      <c r="C37" s="10"/>
      <c r="D37" s="10"/>
      <c r="E37" s="10"/>
      <c r="F37" s="10"/>
      <c r="G37" s="10"/>
      <c r="H37" s="10"/>
      <c r="I37" s="10"/>
    </row>
    <row r="38" spans="1:9" ht="19.5" customHeight="1">
      <c r="A38" s="10"/>
      <c r="B38" s="10"/>
      <c r="C38" s="10"/>
      <c r="D38" s="10"/>
      <c r="E38" s="10"/>
      <c r="F38" s="10"/>
      <c r="G38" s="10"/>
      <c r="H38" s="10"/>
      <c r="I38" s="10"/>
    </row>
    <row r="39" spans="1:9" ht="19.5" customHeight="1">
      <c r="A39" s="10"/>
      <c r="B39" s="10"/>
      <c r="C39" s="10"/>
      <c r="D39" s="10"/>
      <c r="E39" s="10"/>
      <c r="F39" s="10"/>
      <c r="G39" s="10"/>
      <c r="H39" s="10"/>
      <c r="I39" s="10"/>
    </row>
    <row r="40" spans="1:9" ht="19.5" customHeight="1">
      <c r="A40" s="10"/>
      <c r="B40" s="10"/>
      <c r="C40" s="10"/>
      <c r="D40" s="10"/>
      <c r="E40" s="10"/>
      <c r="F40" s="10"/>
      <c r="G40" s="10"/>
      <c r="H40" s="10"/>
      <c r="I40" s="10"/>
    </row>
    <row r="41" spans="1:9" ht="19.5" customHeight="1">
      <c r="A41" s="10"/>
      <c r="B41" s="10"/>
      <c r="C41" s="10"/>
      <c r="D41" s="10"/>
      <c r="E41" s="10"/>
      <c r="F41" s="10"/>
      <c r="G41" s="10"/>
      <c r="H41" s="10"/>
      <c r="I41" s="10"/>
    </row>
  </sheetData>
  <mergeCells count="8">
    <mergeCell ref="A15:D15"/>
    <mergeCell ref="D13:H13"/>
    <mergeCell ref="A14:D14"/>
    <mergeCell ref="B2:G2"/>
    <mergeCell ref="D1:H1"/>
    <mergeCell ref="A4:D4"/>
    <mergeCell ref="A5:D5"/>
    <mergeCell ref="E4:F4"/>
  </mergeCells>
  <phoneticPr fontId="7"/>
  <dataValidations disablePrompts="1" count="3">
    <dataValidation type="list" allowBlank="1" showInputMessage="1" showErrorMessage="1" sqref="B32 B28 B24 B20 B16" xr:uid="{00000000-0002-0000-0400-000000000000}">
      <formula1>"1,2,3,4,5,6,7,8,9,10,11,12,13,14"</formula1>
    </dataValidation>
    <dataValidation type="list" allowBlank="1" showInputMessage="1" showErrorMessage="1" sqref="B6:B9" xr:uid="{00000000-0002-0000-0400-000001000000}">
      <formula1>"1,2,3,4,5,6,7,8"</formula1>
    </dataValidation>
    <dataValidation type="list" allowBlank="1" showInputMessage="1" showErrorMessage="1" sqref="E16:E18 E20:E22 E24:E26 E28:E30 E32" xr:uid="{00000000-0002-0000-0400-000002000000}">
      <formula1>INDIRECT($D16)</formula1>
    </dataValidation>
  </dataValidations>
  <printOptions horizontalCentered="1"/>
  <pageMargins left="0.78740157480314965" right="0.78740157480314965" top="0.98425196850393704" bottom="0.55118110236220474" header="0.51181102362204722" footer="0.51181102362204722"/>
  <pageSetup paperSize="9" scale="86"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view="pageBreakPreview" zoomScaleNormal="100" zoomScaleSheetLayoutView="100" workbookViewId="0">
      <selection activeCell="A6" sqref="A6"/>
    </sheetView>
  </sheetViews>
  <sheetFormatPr defaultColWidth="9" defaultRowHeight="13"/>
  <cols>
    <col min="1" max="1" width="7.453125" style="291" bestFit="1" customWidth="1"/>
    <col min="2" max="2" width="27.90625" style="291" bestFit="1" customWidth="1"/>
    <col min="3" max="3" width="20.90625" style="291" customWidth="1"/>
    <col min="4" max="4" width="14.90625" style="291" customWidth="1"/>
    <col min="5" max="5" width="16.90625" style="291" customWidth="1"/>
    <col min="6" max="6" width="18.90625" style="291" bestFit="1" customWidth="1"/>
    <col min="7" max="7" width="18.90625" style="291" customWidth="1"/>
    <col min="8" max="8" width="11.6328125" style="291" bestFit="1" customWidth="1"/>
    <col min="9" max="9" width="7.453125" style="291" bestFit="1" customWidth="1"/>
    <col min="10" max="10" width="22.90625" style="291" customWidth="1"/>
    <col min="11" max="11" width="13.90625" style="291" customWidth="1"/>
    <col min="12" max="12" width="16.90625" style="291" bestFit="1" customWidth="1"/>
    <col min="13" max="16384" width="9" style="291"/>
  </cols>
  <sheetData>
    <row r="1" spans="1:12" ht="21">
      <c r="A1" s="394"/>
      <c r="B1" s="395"/>
      <c r="C1" s="395"/>
      <c r="D1" s="395"/>
      <c r="E1" s="395"/>
      <c r="F1" s="395"/>
      <c r="G1" s="395"/>
      <c r="H1" s="395"/>
      <c r="I1" s="395"/>
      <c r="J1" s="395"/>
      <c r="K1" s="395"/>
      <c r="L1" s="395" t="s">
        <v>636</v>
      </c>
    </row>
    <row r="2" spans="1:12" ht="16.5">
      <c r="A2" s="800"/>
      <c r="B2" s="800"/>
      <c r="C2" s="800"/>
      <c r="D2" s="800"/>
      <c r="E2" s="800"/>
      <c r="F2" s="800"/>
      <c r="G2" s="800"/>
      <c r="H2" s="800"/>
      <c r="I2" s="800"/>
      <c r="J2" s="800"/>
      <c r="K2" s="800"/>
      <c r="L2" s="800"/>
    </row>
    <row r="3" spans="1:12" s="406" customFormat="1" ht="13.5" customHeight="1">
      <c r="B3" s="808" t="str">
        <f>'収益・費用明細書(様式3)'!$B$2</f>
        <v>事業名称：</v>
      </c>
      <c r="C3" s="808"/>
      <c r="D3" s="808"/>
      <c r="E3" s="808"/>
      <c r="F3" s="808"/>
      <c r="G3" s="808"/>
      <c r="H3" s="808"/>
      <c r="I3" s="808"/>
      <c r="J3" s="808"/>
      <c r="K3" s="663"/>
      <c r="L3" s="663"/>
    </row>
    <row r="4" spans="1:12">
      <c r="A4" s="395"/>
      <c r="B4" s="395"/>
      <c r="C4" s="395"/>
      <c r="D4" s="395"/>
      <c r="E4" s="395"/>
      <c r="F4" s="395"/>
      <c r="G4" s="395"/>
      <c r="H4" s="395"/>
      <c r="I4" s="395"/>
      <c r="J4" s="395"/>
      <c r="K4" s="395"/>
      <c r="L4" s="395"/>
    </row>
    <row r="5" spans="1:12">
      <c r="A5" s="809" t="s">
        <v>598</v>
      </c>
      <c r="B5" s="804"/>
      <c r="C5" s="804"/>
      <c r="D5" s="804"/>
      <c r="E5" s="804"/>
      <c r="F5" s="804"/>
      <c r="G5" s="804"/>
      <c r="H5" s="810"/>
      <c r="I5" s="803" t="s">
        <v>38</v>
      </c>
      <c r="J5" s="804"/>
      <c r="K5" s="804"/>
      <c r="L5" s="805"/>
    </row>
    <row r="6" spans="1:12" ht="21.75" customHeight="1" thickBot="1">
      <c r="A6" s="648" t="str">
        <f>IF(A2="見積企業一覧表","見積№",IF(A2="請求企業一覧表","請求№",""))</f>
        <v/>
      </c>
      <c r="B6" s="390" t="s">
        <v>39</v>
      </c>
      <c r="C6" s="390" t="s">
        <v>180</v>
      </c>
      <c r="D6" s="390" t="s">
        <v>40</v>
      </c>
      <c r="E6" s="391" t="s">
        <v>997</v>
      </c>
      <c r="F6" s="391" t="s">
        <v>523</v>
      </c>
      <c r="G6" s="729" t="str">
        <f>IF($A$2="請求企業一覧表","支払日","支払予定日")</f>
        <v>支払予定日</v>
      </c>
      <c r="H6" s="718" t="str">
        <f>IF($A$2="請求企業一覧表","請求書種別","見積書種別")</f>
        <v>見積書種別</v>
      </c>
      <c r="I6" s="719" t="s">
        <v>1117</v>
      </c>
      <c r="J6" s="390" t="s">
        <v>39</v>
      </c>
      <c r="K6" s="390" t="s">
        <v>181</v>
      </c>
      <c r="L6" s="391" t="s">
        <v>997</v>
      </c>
    </row>
    <row r="7" spans="1:12" ht="20.149999999999999" customHeight="1" thickTop="1">
      <c r="A7" s="707"/>
      <c r="B7" s="708"/>
      <c r="C7" s="708"/>
      <c r="D7" s="709">
        <f>IF($A$2="請求企業一覧表",SUMIF('収益・費用明細書(様式11)'!J:J,A7,'収益・費用明細書(様式11)'!H:H),
IF('収益・費用明細書-修正・補正(様式15)'!$E$4&lt;&gt;"",SUMIF('収益・費用明細書-修正・補正(様式15)'!J:J,A7,'収益・費用明細書-修正・補正(様式15)'!G:G), SUMIF('収益・費用明細書(様式3)'!H:H,A7,'収益・費用明細書(様式3)'!G:G)))</f>
        <v>0</v>
      </c>
      <c r="E7" s="710"/>
      <c r="F7" s="711"/>
      <c r="G7" s="730"/>
      <c r="H7" s="720"/>
      <c r="I7" s="721"/>
      <c r="J7" s="708"/>
      <c r="K7" s="712"/>
      <c r="L7" s="712"/>
    </row>
    <row r="8" spans="1:12" ht="20.149999999999999" customHeight="1">
      <c r="A8" s="398"/>
      <c r="B8" s="396"/>
      <c r="C8" s="396"/>
      <c r="D8" s="647">
        <f>IF($A$2="請求企業一覧表",SUMIF('収益・費用明細書(様式11)'!J:J,A8,'収益・費用明細書(様式11)'!H:H),
IF('収益・費用明細書-修正・補正(様式15)'!$E$4&lt;&gt;"",SUMIF('収益・費用明細書-修正・補正(様式15)'!J:J,A8,'収益・費用明細書-修正・補正(様式15)'!G:G), SUMIF('収益・費用明細書(様式3)'!H:H,A8,'収益・費用明細書(様式3)'!G:G)))</f>
        <v>0</v>
      </c>
      <c r="E8" s="668"/>
      <c r="F8" s="669"/>
      <c r="G8" s="731"/>
      <c r="H8" s="722"/>
      <c r="I8" s="723"/>
      <c r="J8" s="396"/>
      <c r="K8" s="397"/>
      <c r="L8" s="397"/>
    </row>
    <row r="9" spans="1:12" ht="20.149999999999999" customHeight="1">
      <c r="A9" s="398"/>
      <c r="B9" s="396"/>
      <c r="C9" s="396"/>
      <c r="D9" s="647">
        <f>IF($A$2="請求企業一覧表",SUMIF('収益・費用明細書(様式11)'!J:J,A9,'収益・費用明細書(様式11)'!H:H),
IF('収益・費用明細書-修正・補正(様式15)'!$E$4&lt;&gt;"",SUMIF('収益・費用明細書-修正・補正(様式15)'!J:J,A9,'収益・費用明細書-修正・補正(様式15)'!G:G), SUMIF('収益・費用明細書(様式3)'!H:H,A9,'収益・費用明細書(様式3)'!G:G)))</f>
        <v>0</v>
      </c>
      <c r="E9" s="668"/>
      <c r="F9" s="669"/>
      <c r="G9" s="731"/>
      <c r="H9" s="722"/>
      <c r="I9" s="723"/>
      <c r="J9" s="396"/>
      <c r="K9" s="397"/>
      <c r="L9" s="397"/>
    </row>
    <row r="10" spans="1:12" ht="20.149999999999999" customHeight="1">
      <c r="A10" s="398"/>
      <c r="B10" s="396"/>
      <c r="C10" s="396"/>
      <c r="D10" s="647">
        <f>IF($A$2="請求企業一覧表",SUMIF('収益・費用明細書(様式11)'!J:J,A10,'収益・費用明細書(様式11)'!H:H),
IF('収益・費用明細書-修正・補正(様式15)'!$E$4&lt;&gt;"",SUMIF('収益・費用明細書-修正・補正(様式15)'!J:J,A10,'収益・費用明細書-修正・補正(様式15)'!G:G), SUMIF('収益・費用明細書(様式3)'!H:H,A10,'収益・費用明細書(様式3)'!G:G)))</f>
        <v>0</v>
      </c>
      <c r="E10" s="668"/>
      <c r="F10" s="669"/>
      <c r="G10" s="731"/>
      <c r="H10" s="722"/>
      <c r="I10" s="723"/>
      <c r="J10" s="396"/>
      <c r="K10" s="397"/>
      <c r="L10" s="397"/>
    </row>
    <row r="11" spans="1:12" ht="20.149999999999999" customHeight="1">
      <c r="A11" s="398"/>
      <c r="B11" s="396"/>
      <c r="C11" s="396"/>
      <c r="D11" s="647">
        <f>IF($A$2="請求企業一覧表",SUMIF('収益・費用明細書(様式11)'!J:J,A11,'収益・費用明細書(様式11)'!H:H),
IF('収益・費用明細書-修正・補正(様式15)'!$E$4&lt;&gt;"",SUMIF('収益・費用明細書-修正・補正(様式15)'!J:J,A11,'収益・費用明細書-修正・補正(様式15)'!G:G), SUMIF('収益・費用明細書(様式3)'!H:H,A11,'収益・費用明細書(様式3)'!G:G)))</f>
        <v>0</v>
      </c>
      <c r="E11" s="668"/>
      <c r="F11" s="669"/>
      <c r="G11" s="731"/>
      <c r="H11" s="722"/>
      <c r="I11" s="723"/>
      <c r="J11" s="396"/>
      <c r="K11" s="397"/>
      <c r="L11" s="397"/>
    </row>
    <row r="12" spans="1:12" ht="20.149999999999999" customHeight="1">
      <c r="A12" s="398"/>
      <c r="B12" s="396"/>
      <c r="C12" s="396"/>
      <c r="D12" s="647">
        <f>IF($A$2="請求企業一覧表",SUMIF('収益・費用明細書(様式11)'!J:J,A12,'収益・費用明細書(様式11)'!H:H),
IF('収益・費用明細書-修正・補正(様式15)'!$E$4&lt;&gt;"",SUMIF('収益・費用明細書-修正・補正(様式15)'!J:J,A12,'収益・費用明細書-修正・補正(様式15)'!G:G), SUMIF('収益・費用明細書(様式3)'!H:H,A12,'収益・費用明細書(様式3)'!G:G)))</f>
        <v>0</v>
      </c>
      <c r="E12" s="668"/>
      <c r="F12" s="669"/>
      <c r="G12" s="731"/>
      <c r="H12" s="722"/>
      <c r="I12" s="723"/>
      <c r="J12" s="396"/>
      <c r="K12" s="397"/>
      <c r="L12" s="397"/>
    </row>
    <row r="13" spans="1:12" ht="20.149999999999999" customHeight="1">
      <c r="A13" s="398"/>
      <c r="B13" s="396"/>
      <c r="C13" s="396"/>
      <c r="D13" s="647">
        <f>IF($A$2="請求企業一覧表",SUMIF('収益・費用明細書(様式11)'!J:J,A13,'収益・費用明細書(様式11)'!H:H),
IF('収益・費用明細書-修正・補正(様式15)'!$E$4&lt;&gt;"",SUMIF('収益・費用明細書-修正・補正(様式15)'!J:J,A13,'収益・費用明細書-修正・補正(様式15)'!G:G), SUMIF('収益・費用明細書(様式3)'!H:H,A13,'収益・費用明細書(様式3)'!G:G)))</f>
        <v>0</v>
      </c>
      <c r="E13" s="668"/>
      <c r="F13" s="669"/>
      <c r="G13" s="731"/>
      <c r="H13" s="722"/>
      <c r="I13" s="723"/>
      <c r="J13" s="396"/>
      <c r="K13" s="397"/>
      <c r="L13" s="397"/>
    </row>
    <row r="14" spans="1:12" ht="20.149999999999999" customHeight="1">
      <c r="A14" s="398"/>
      <c r="B14" s="396"/>
      <c r="C14" s="396"/>
      <c r="D14" s="647">
        <f>IF($A$2="請求企業一覧表",SUMIF('収益・費用明細書(様式11)'!J:J,A14,'収益・費用明細書(様式11)'!H:H),
IF('収益・費用明細書-修正・補正(様式15)'!$E$4&lt;&gt;"",SUMIF('収益・費用明細書-修正・補正(様式15)'!J:J,A14,'収益・費用明細書-修正・補正(様式15)'!G:G), SUMIF('収益・費用明細書(様式3)'!H:H,A14,'収益・費用明細書(様式3)'!G:G)))</f>
        <v>0</v>
      </c>
      <c r="E14" s="668"/>
      <c r="F14" s="669"/>
      <c r="G14" s="731"/>
      <c r="H14" s="722"/>
      <c r="I14" s="723"/>
      <c r="J14" s="396"/>
      <c r="K14" s="397"/>
      <c r="L14" s="397"/>
    </row>
    <row r="15" spans="1:12" ht="20.149999999999999" customHeight="1">
      <c r="A15" s="398"/>
      <c r="B15" s="396"/>
      <c r="C15" s="396"/>
      <c r="D15" s="647">
        <f>IF($A$2="請求企業一覧表",SUMIF('収益・費用明細書(様式11)'!J:J,A15,'収益・費用明細書(様式11)'!H:H),
IF('収益・費用明細書-修正・補正(様式15)'!$E$4&lt;&gt;"",SUMIF('収益・費用明細書-修正・補正(様式15)'!J:J,A15,'収益・費用明細書-修正・補正(様式15)'!G:G), SUMIF('収益・費用明細書(様式3)'!H:H,A15,'収益・費用明細書(様式3)'!G:G)))</f>
        <v>0</v>
      </c>
      <c r="E15" s="668"/>
      <c r="F15" s="669"/>
      <c r="G15" s="731"/>
      <c r="H15" s="722"/>
      <c r="I15" s="723"/>
      <c r="J15" s="396"/>
      <c r="K15" s="397"/>
      <c r="L15" s="397"/>
    </row>
    <row r="16" spans="1:12" ht="20.149999999999999" customHeight="1">
      <c r="A16" s="398"/>
      <c r="B16" s="396"/>
      <c r="C16" s="396"/>
      <c r="D16" s="647">
        <f>IF($A$2="請求企業一覧表",SUMIF('収益・費用明細書(様式11)'!J:J,A16,'収益・費用明細書(様式11)'!H:H),
IF('収益・費用明細書-修正・補正(様式15)'!$E$4&lt;&gt;"",SUMIF('収益・費用明細書-修正・補正(様式15)'!J:J,A16,'収益・費用明細書-修正・補正(様式15)'!G:G), SUMIF('収益・費用明細書(様式3)'!H:H,A16,'収益・費用明細書(様式3)'!G:G)))</f>
        <v>0</v>
      </c>
      <c r="E16" s="668"/>
      <c r="F16" s="669"/>
      <c r="G16" s="731"/>
      <c r="H16" s="722"/>
      <c r="I16" s="723"/>
      <c r="J16" s="396"/>
      <c r="K16" s="397"/>
      <c r="L16" s="397"/>
    </row>
    <row r="17" spans="1:12" ht="20.149999999999999" customHeight="1">
      <c r="A17" s="398"/>
      <c r="B17" s="396"/>
      <c r="C17" s="396"/>
      <c r="D17" s="647">
        <f>IF($A$2="請求企業一覧表",SUMIF('収益・費用明細書(様式11)'!J:J,A17,'収益・費用明細書(様式11)'!H:H),
IF('収益・費用明細書-修正・補正(様式15)'!$E$4&lt;&gt;"",SUMIF('収益・費用明細書-修正・補正(様式15)'!J:J,A17,'収益・費用明細書-修正・補正(様式15)'!G:G), SUMIF('収益・費用明細書(様式3)'!H:H,A17,'収益・費用明細書(様式3)'!G:G)))</f>
        <v>0</v>
      </c>
      <c r="E17" s="668"/>
      <c r="F17" s="669"/>
      <c r="G17" s="731"/>
      <c r="H17" s="722"/>
      <c r="I17" s="723"/>
      <c r="J17" s="396"/>
      <c r="K17" s="397"/>
      <c r="L17" s="397"/>
    </row>
    <row r="18" spans="1:12" ht="20.149999999999999" customHeight="1">
      <c r="A18" s="398"/>
      <c r="B18" s="396"/>
      <c r="C18" s="396"/>
      <c r="D18" s="647">
        <f>IF($A$2="請求企業一覧表",SUMIF('収益・費用明細書(様式11)'!J:J,A18,'収益・費用明細書(様式11)'!H:H),
IF('収益・費用明細書-修正・補正(様式15)'!$E$4&lt;&gt;"",SUMIF('収益・費用明細書-修正・補正(様式15)'!J:J,A18,'収益・費用明細書-修正・補正(様式15)'!G:G), SUMIF('収益・費用明細書(様式3)'!H:H,A18,'収益・費用明細書(様式3)'!G:G)))</f>
        <v>0</v>
      </c>
      <c r="E18" s="668"/>
      <c r="F18" s="669"/>
      <c r="G18" s="731"/>
      <c r="H18" s="722"/>
      <c r="I18" s="723"/>
      <c r="J18" s="396"/>
      <c r="K18" s="397"/>
      <c r="L18" s="397"/>
    </row>
    <row r="19" spans="1:12" ht="20.149999999999999" customHeight="1">
      <c r="A19" s="398"/>
      <c r="B19" s="396"/>
      <c r="C19" s="396"/>
      <c r="D19" s="647">
        <f>IF($A$2="請求企業一覧表",SUMIF('収益・費用明細書(様式11)'!J:J,A19,'収益・費用明細書(様式11)'!H:H),
IF('収益・費用明細書-修正・補正(様式15)'!$E$4&lt;&gt;"",SUMIF('収益・費用明細書-修正・補正(様式15)'!J:J,A19,'収益・費用明細書-修正・補正(様式15)'!G:G), SUMIF('収益・費用明細書(様式3)'!H:H,A19,'収益・費用明細書(様式3)'!G:G)))</f>
        <v>0</v>
      </c>
      <c r="E19" s="668"/>
      <c r="F19" s="669"/>
      <c r="G19" s="731"/>
      <c r="H19" s="722"/>
      <c r="I19" s="723"/>
      <c r="J19" s="396"/>
      <c r="K19" s="397"/>
      <c r="L19" s="397"/>
    </row>
    <row r="20" spans="1:12" ht="20.149999999999999" customHeight="1">
      <c r="A20" s="398"/>
      <c r="B20" s="396"/>
      <c r="C20" s="396"/>
      <c r="D20" s="647">
        <f>IF($A$2="請求企業一覧表",SUMIF('収益・費用明細書(様式11)'!J:J,A20,'収益・費用明細書(様式11)'!H:H),
IF('収益・費用明細書-修正・補正(様式15)'!$E$4&lt;&gt;"",SUMIF('収益・費用明細書-修正・補正(様式15)'!J:J,A20,'収益・費用明細書-修正・補正(様式15)'!G:G), SUMIF('収益・費用明細書(様式3)'!H:H,A20,'収益・費用明細書(様式3)'!G:G)))</f>
        <v>0</v>
      </c>
      <c r="E20" s="668"/>
      <c r="F20" s="669"/>
      <c r="G20" s="731"/>
      <c r="H20" s="722"/>
      <c r="I20" s="723"/>
      <c r="J20" s="396"/>
      <c r="K20" s="397"/>
      <c r="L20" s="397"/>
    </row>
    <row r="21" spans="1:12" ht="20.149999999999999" customHeight="1">
      <c r="A21" s="398"/>
      <c r="B21" s="396"/>
      <c r="C21" s="396"/>
      <c r="D21" s="647">
        <f>IF($A$2="請求企業一覧表",SUMIF('収益・費用明細書(様式11)'!J:J,A21,'収益・費用明細書(様式11)'!H:H),
IF('収益・費用明細書-修正・補正(様式15)'!$E$4&lt;&gt;"",SUMIF('収益・費用明細書-修正・補正(様式15)'!J:J,A21,'収益・費用明細書-修正・補正(様式15)'!G:G), SUMIF('収益・費用明細書(様式3)'!H:H,A21,'収益・費用明細書(様式3)'!G:G)))</f>
        <v>0</v>
      </c>
      <c r="E21" s="668"/>
      <c r="F21" s="669"/>
      <c r="G21" s="731"/>
      <c r="H21" s="722"/>
      <c r="I21" s="723"/>
      <c r="J21" s="396"/>
      <c r="K21" s="397"/>
      <c r="L21" s="397"/>
    </row>
    <row r="22" spans="1:12" ht="20.149999999999999" customHeight="1">
      <c r="A22" s="398"/>
      <c r="B22" s="396"/>
      <c r="C22" s="396"/>
      <c r="D22" s="647">
        <f>IF($A$2="請求企業一覧表",SUMIF('収益・費用明細書(様式11)'!J:J,A22,'収益・費用明細書(様式11)'!H:H),
IF('収益・費用明細書-修正・補正(様式15)'!$E$4&lt;&gt;"",SUMIF('収益・費用明細書-修正・補正(様式15)'!J:J,A22,'収益・費用明細書-修正・補正(様式15)'!G:G), SUMIF('収益・費用明細書(様式3)'!H:H,A22,'収益・費用明細書(様式3)'!G:G)))</f>
        <v>0</v>
      </c>
      <c r="E22" s="668"/>
      <c r="F22" s="669"/>
      <c r="G22" s="731"/>
      <c r="H22" s="722"/>
      <c r="I22" s="723"/>
      <c r="J22" s="396"/>
      <c r="K22" s="397"/>
      <c r="L22" s="397"/>
    </row>
    <row r="23" spans="1:12" ht="20.149999999999999" customHeight="1">
      <c r="A23" s="398"/>
      <c r="B23" s="396"/>
      <c r="C23" s="396"/>
      <c r="D23" s="647">
        <f>IF($A$2="請求企業一覧表",SUMIF('収益・費用明細書(様式11)'!J:J,A23,'収益・費用明細書(様式11)'!H:H),
IF('収益・費用明細書-修正・補正(様式15)'!$E$4&lt;&gt;"",SUMIF('収益・費用明細書-修正・補正(様式15)'!J:J,A23,'収益・費用明細書-修正・補正(様式15)'!G:G), SUMIF('収益・費用明細書(様式3)'!H:H,A23,'収益・費用明細書(様式3)'!G:G)))</f>
        <v>0</v>
      </c>
      <c r="E23" s="668"/>
      <c r="F23" s="669"/>
      <c r="G23" s="731"/>
      <c r="H23" s="722"/>
      <c r="I23" s="723"/>
      <c r="J23" s="396"/>
      <c r="K23" s="397"/>
      <c r="L23" s="397"/>
    </row>
    <row r="24" spans="1:12" ht="20.149999999999999" customHeight="1">
      <c r="A24" s="398"/>
      <c r="B24" s="396"/>
      <c r="C24" s="396"/>
      <c r="D24" s="647">
        <f>IF($A$2="請求企業一覧表",SUMIF('収益・費用明細書(様式11)'!J:J,A24,'収益・費用明細書(様式11)'!H:H),
IF('収益・費用明細書-修正・補正(様式15)'!$E$4&lt;&gt;"",SUMIF('収益・費用明細書-修正・補正(様式15)'!J:J,A24,'収益・費用明細書-修正・補正(様式15)'!G:G), SUMIF('収益・費用明細書(様式3)'!H:H,A24,'収益・費用明細書(様式3)'!G:G)))</f>
        <v>0</v>
      </c>
      <c r="E24" s="668"/>
      <c r="F24" s="669"/>
      <c r="G24" s="731"/>
      <c r="H24" s="722"/>
      <c r="I24" s="723"/>
      <c r="J24" s="396"/>
      <c r="K24" s="397"/>
      <c r="L24" s="397"/>
    </row>
    <row r="25" spans="1:12" ht="20.149999999999999" customHeight="1">
      <c r="A25" s="398"/>
      <c r="B25" s="396"/>
      <c r="C25" s="396"/>
      <c r="D25" s="647">
        <f>IF($A$2="請求企業一覧表",SUMIF('収益・費用明細書(様式11)'!J:J,A25,'収益・費用明細書(様式11)'!H:H),
IF('収益・費用明細書-修正・補正(様式15)'!$E$4&lt;&gt;"",SUMIF('収益・費用明細書-修正・補正(様式15)'!J:J,A25,'収益・費用明細書-修正・補正(様式15)'!G:G), SUMIF('収益・費用明細書(様式3)'!H:H,A25,'収益・費用明細書(様式3)'!G:G)))</f>
        <v>0</v>
      </c>
      <c r="E25" s="668"/>
      <c r="F25" s="669"/>
      <c r="G25" s="731"/>
      <c r="H25" s="722"/>
      <c r="I25" s="723"/>
      <c r="J25" s="396"/>
      <c r="K25" s="397"/>
      <c r="L25" s="397"/>
    </row>
    <row r="26" spans="1:12" ht="20.149999999999999" customHeight="1">
      <c r="A26" s="806"/>
      <c r="B26" s="806"/>
      <c r="C26" s="392" t="s">
        <v>41</v>
      </c>
      <c r="D26" s="393">
        <f>SUM(D7:D25)</f>
        <v>0</v>
      </c>
      <c r="E26" s="561"/>
      <c r="F26" s="395"/>
      <c r="G26" s="395"/>
      <c r="H26" s="395"/>
      <c r="I26" s="395"/>
      <c r="J26" s="395"/>
      <c r="K26" s="399"/>
      <c r="L26" s="399"/>
    </row>
    <row r="27" spans="1:12" ht="20.149999999999999" customHeight="1">
      <c r="A27" s="799" t="s">
        <v>770</v>
      </c>
      <c r="B27" s="799"/>
      <c r="C27" s="799"/>
      <c r="D27" s="561"/>
      <c r="E27" s="561"/>
      <c r="F27" s="395"/>
      <c r="G27" s="395"/>
      <c r="H27" s="395"/>
      <c r="I27" s="395"/>
      <c r="J27" s="395"/>
      <c r="K27" s="399"/>
      <c r="L27" s="399"/>
    </row>
    <row r="28" spans="1:12" ht="21" customHeight="1">
      <c r="A28" s="799" t="s">
        <v>599</v>
      </c>
      <c r="B28" s="799"/>
      <c r="C28" s="799"/>
      <c r="D28" s="799"/>
      <c r="E28" s="799"/>
      <c r="F28" s="799"/>
      <c r="G28" s="799"/>
      <c r="H28" s="799"/>
      <c r="I28" s="799"/>
      <c r="J28" s="799"/>
      <c r="K28" s="799"/>
      <c r="L28" s="799"/>
    </row>
    <row r="29" spans="1:12" s="401" customFormat="1" ht="17.25" customHeight="1">
      <c r="A29" s="560" t="s">
        <v>826</v>
      </c>
      <c r="B29" s="400"/>
      <c r="C29" s="400"/>
      <c r="D29" s="400"/>
      <c r="E29" s="400"/>
      <c r="F29" s="400"/>
      <c r="G29" s="400"/>
      <c r="H29" s="400"/>
      <c r="I29" s="400"/>
      <c r="J29" s="400"/>
      <c r="K29" s="400"/>
      <c r="L29" s="400"/>
    </row>
    <row r="30" spans="1:12" s="401" customFormat="1" ht="17.25" customHeight="1">
      <c r="A30" s="807"/>
      <c r="B30" s="807"/>
      <c r="C30" s="807"/>
      <c r="D30" s="400"/>
      <c r="E30" s="400"/>
      <c r="F30" s="400"/>
      <c r="G30" s="400"/>
      <c r="H30" s="400"/>
      <c r="I30" s="400"/>
      <c r="J30" s="400"/>
      <c r="K30" s="400"/>
      <c r="L30" s="400"/>
    </row>
    <row r="31" spans="1:12" ht="17.25" customHeight="1">
      <c r="A31" s="801" t="s">
        <v>519</v>
      </c>
      <c r="B31" s="802"/>
      <c r="C31" s="802"/>
      <c r="D31" s="802"/>
      <c r="E31" s="802"/>
      <c r="F31" s="802"/>
      <c r="G31" s="802"/>
      <c r="H31" s="802"/>
      <c r="I31" s="802"/>
      <c r="J31" s="802"/>
      <c r="K31" s="802"/>
      <c r="L31" s="802"/>
    </row>
    <row r="32" spans="1:12" ht="21" customHeight="1">
      <c r="A32" s="402"/>
      <c r="B32" s="403"/>
      <c r="C32" s="403"/>
      <c r="D32" s="403"/>
      <c r="E32" s="403"/>
      <c r="F32" s="403"/>
      <c r="G32" s="403"/>
      <c r="H32" s="403"/>
      <c r="I32" s="403"/>
      <c r="J32" s="403"/>
      <c r="K32" s="403"/>
      <c r="L32" s="403"/>
    </row>
    <row r="33" spans="1:12" ht="13.5" customHeight="1">
      <c r="A33" s="395"/>
      <c r="B33" s="395"/>
      <c r="C33" s="395"/>
      <c r="D33" s="395"/>
      <c r="E33" s="395"/>
      <c r="F33" s="395"/>
      <c r="G33" s="395"/>
      <c r="H33" s="395"/>
      <c r="I33" s="395"/>
      <c r="J33" s="395"/>
      <c r="K33" s="395"/>
      <c r="L33" s="395"/>
    </row>
    <row r="34" spans="1:12" ht="21.75" customHeight="1" thickBot="1">
      <c r="A34" s="648" t="str">
        <f>IF(A2="見積企業一覧表","見積№",IF(A2="請求企業一覧表","請求№",""))</f>
        <v/>
      </c>
      <c r="B34" s="390" t="s">
        <v>42</v>
      </c>
      <c r="C34" s="390" t="s">
        <v>43</v>
      </c>
      <c r="D34" s="391" t="s">
        <v>211</v>
      </c>
      <c r="E34" s="391" t="s">
        <v>212</v>
      </c>
      <c r="F34" s="391" t="s">
        <v>44</v>
      </c>
      <c r="G34" s="14"/>
      <c r="H34" s="14"/>
      <c r="I34" s="14"/>
      <c r="J34" s="395"/>
      <c r="K34" s="14"/>
      <c r="L34" s="14"/>
    </row>
    <row r="35" spans="1:12" ht="20.149999999999999" customHeight="1" thickTop="1">
      <c r="A35" s="713"/>
      <c r="B35" s="714"/>
      <c r="C35" s="714"/>
      <c r="D35" s="713" t="s">
        <v>45</v>
      </c>
      <c r="E35" s="733"/>
      <c r="F35" s="715"/>
      <c r="G35" s="732"/>
      <c r="H35" s="14"/>
      <c r="I35" s="14"/>
      <c r="J35" s="395"/>
      <c r="K35" s="404"/>
      <c r="L35" s="404"/>
    </row>
    <row r="36" spans="1:12" ht="20.149999999999999" customHeight="1">
      <c r="A36" s="25"/>
      <c r="B36" s="61"/>
      <c r="C36" s="61"/>
      <c r="D36" s="24" t="s">
        <v>45</v>
      </c>
      <c r="E36" s="734"/>
      <c r="F36" s="405"/>
      <c r="G36" s="732"/>
      <c r="H36" s="14"/>
      <c r="I36" s="14"/>
      <c r="J36" s="395"/>
      <c r="K36" s="404"/>
      <c r="L36" s="404"/>
    </row>
    <row r="37" spans="1:12" ht="20.149999999999999" customHeight="1">
      <c r="A37" s="25"/>
      <c r="B37" s="61"/>
      <c r="C37" s="61"/>
      <c r="D37" s="24" t="s">
        <v>45</v>
      </c>
      <c r="E37" s="734"/>
      <c r="F37" s="405"/>
      <c r="G37" s="732"/>
      <c r="H37" s="14"/>
      <c r="I37" s="14"/>
      <c r="J37" s="395"/>
      <c r="K37" s="404"/>
      <c r="L37" s="404"/>
    </row>
    <row r="38" spans="1:12" ht="20.149999999999999" customHeight="1">
      <c r="A38" s="25"/>
      <c r="B38" s="61"/>
      <c r="C38" s="61"/>
      <c r="D38" s="24" t="s">
        <v>45</v>
      </c>
      <c r="E38" s="734"/>
      <c r="F38" s="405"/>
      <c r="G38" s="732"/>
      <c r="H38" s="14"/>
      <c r="I38" s="14"/>
      <c r="J38" s="395"/>
      <c r="K38" s="404"/>
      <c r="L38" s="404"/>
    </row>
    <row r="39" spans="1:12" ht="20.149999999999999" customHeight="1">
      <c r="A39" s="25"/>
      <c r="B39" s="61"/>
      <c r="C39" s="61"/>
      <c r="D39" s="24" t="s">
        <v>45</v>
      </c>
      <c r="E39" s="734"/>
      <c r="F39" s="405"/>
      <c r="G39" s="732"/>
      <c r="H39" s="14"/>
      <c r="I39" s="14"/>
      <c r="J39" s="395"/>
      <c r="K39" s="404"/>
      <c r="L39" s="404"/>
    </row>
    <row r="40" spans="1:12" ht="20.149999999999999" customHeight="1">
      <c r="A40" s="25"/>
      <c r="B40" s="61"/>
      <c r="C40" s="61"/>
      <c r="D40" s="24" t="s">
        <v>45</v>
      </c>
      <c r="E40" s="734"/>
      <c r="F40" s="405"/>
      <c r="G40" s="732"/>
      <c r="H40" s="14"/>
      <c r="I40" s="14"/>
      <c r="J40" s="395"/>
      <c r="K40" s="404"/>
      <c r="L40" s="404"/>
    </row>
    <row r="41" spans="1:12" ht="20.149999999999999" customHeight="1">
      <c r="A41" s="25"/>
      <c r="B41" s="61"/>
      <c r="C41" s="24"/>
      <c r="D41" s="24" t="s">
        <v>45</v>
      </c>
      <c r="E41" s="734"/>
      <c r="F41" s="405"/>
      <c r="G41" s="732"/>
      <c r="H41" s="14"/>
      <c r="I41" s="14"/>
      <c r="J41" s="395"/>
      <c r="K41" s="404"/>
      <c r="L41" s="404"/>
    </row>
    <row r="42" spans="1:12" ht="20.149999999999999" customHeight="1">
      <c r="A42" s="395"/>
      <c r="B42" s="395"/>
      <c r="C42" s="395"/>
      <c r="E42" s="392" t="s">
        <v>46</v>
      </c>
      <c r="F42" s="706">
        <f>SUM(F35:F41)</f>
        <v>0</v>
      </c>
      <c r="G42" s="562"/>
      <c r="H42" s="395"/>
      <c r="I42" s="395"/>
      <c r="J42" s="395"/>
      <c r="K42" s="395"/>
      <c r="L42" s="395"/>
    </row>
    <row r="43" spans="1:12" ht="20.149999999999999" customHeight="1">
      <c r="A43" s="799" t="s">
        <v>770</v>
      </c>
      <c r="B43" s="799"/>
      <c r="C43" s="799"/>
      <c r="D43" s="561"/>
      <c r="E43" s="561"/>
      <c r="F43" s="395"/>
      <c r="G43" s="395"/>
      <c r="H43" s="395"/>
      <c r="I43" s="395"/>
      <c r="J43" s="395"/>
      <c r="K43" s="399"/>
      <c r="L43" s="399"/>
    </row>
    <row r="44" spans="1:12" ht="20.149999999999999" customHeight="1">
      <c r="A44" s="395"/>
      <c r="B44" s="395"/>
      <c r="C44" s="395"/>
      <c r="D44" s="395"/>
      <c r="E44" s="395"/>
      <c r="F44" s="562"/>
      <c r="G44" s="562"/>
      <c r="H44" s="395"/>
      <c r="I44" s="395"/>
      <c r="J44" s="395"/>
      <c r="K44" s="395"/>
      <c r="L44" s="395"/>
    </row>
  </sheetData>
  <mergeCells count="10">
    <mergeCell ref="A43:C43"/>
    <mergeCell ref="A2:L2"/>
    <mergeCell ref="A31:L31"/>
    <mergeCell ref="I5:L5"/>
    <mergeCell ref="A26:B26"/>
    <mergeCell ref="A28:L28"/>
    <mergeCell ref="A30:C30"/>
    <mergeCell ref="A27:C27"/>
    <mergeCell ref="B3:J3"/>
    <mergeCell ref="A5:H5"/>
  </mergeCells>
  <phoneticPr fontId="7"/>
  <conditionalFormatting sqref="A2:L2">
    <cfRule type="expression" dxfId="8" priority="1">
      <formula>$A$2=""</formula>
    </cfRule>
  </conditionalFormatting>
  <dataValidations disablePrompts="1" count="2">
    <dataValidation type="list" allowBlank="1" showInputMessage="1" showErrorMessage="1" sqref="A2:L2" xr:uid="{00000000-0002-0000-0500-000000000000}">
      <formula1>"見積企業一覧表,請求企業一覧表"</formula1>
    </dataValidation>
    <dataValidation type="list" allowBlank="1" showInputMessage="1" showErrorMessage="1" sqref="H7:H25" xr:uid="{F24C7969-822D-4AD0-91CE-90E79EC5C011}">
      <formula1>"紙, データ"</formula1>
    </dataValidation>
  </dataValidations>
  <printOptions horizontalCentered="1"/>
  <pageMargins left="0.6692913385826772" right="0.6692913385826772" top="0.98425196850393704" bottom="0.98425196850393704" header="0.51181102362204722" footer="0.51181102362204722"/>
  <pageSetup paperSize="9" scale="43"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4610C-3804-49C8-9874-6D0BBB4E3826}">
  <dimension ref="A1:T129"/>
  <sheetViews>
    <sheetView view="pageBreakPreview" zoomScaleNormal="100" zoomScaleSheetLayoutView="100" workbookViewId="0"/>
  </sheetViews>
  <sheetFormatPr defaultRowHeight="13"/>
  <cols>
    <col min="1" max="1" width="1.7265625" style="568" customWidth="1"/>
    <col min="2" max="2" width="5.7265625" style="568" customWidth="1"/>
    <col min="3" max="3" width="5" style="568" customWidth="1"/>
    <col min="4" max="4" width="6.90625" style="568" customWidth="1"/>
    <col min="5" max="5" width="9.453125" style="568" customWidth="1"/>
    <col min="6" max="6" width="10.7265625" style="568" customWidth="1"/>
    <col min="7" max="7" width="11.453125" style="568" customWidth="1"/>
    <col min="8" max="8" width="10.453125" style="568" customWidth="1"/>
    <col min="9" max="9" width="17.453125" style="568" customWidth="1"/>
    <col min="10" max="10" width="13.453125" style="568" customWidth="1"/>
    <col min="11" max="11" width="1.7265625" style="568" customWidth="1"/>
    <col min="12" max="12" width="4.453125" style="568" customWidth="1"/>
    <col min="13" max="15" width="15.08984375" style="568" customWidth="1"/>
    <col min="16" max="16" width="16.453125" style="568" customWidth="1"/>
    <col min="17" max="17" width="15.08984375" style="568" customWidth="1"/>
    <col min="18" max="18" width="11.26953125" style="568" bestFit="1" customWidth="1"/>
    <col min="19" max="19" width="11.26953125" style="568" customWidth="1"/>
    <col min="20" max="22" width="14" style="568" customWidth="1"/>
    <col min="23" max="258" width="8.90625" style="568"/>
    <col min="259" max="259" width="3.453125" style="568" customWidth="1"/>
    <col min="260" max="260" width="5" style="568" customWidth="1"/>
    <col min="261" max="261" width="6.90625" style="568" customWidth="1"/>
    <col min="262" max="262" width="9.453125" style="568" customWidth="1"/>
    <col min="263" max="263" width="10.7265625" style="568" customWidth="1"/>
    <col min="264" max="264" width="11.453125" style="568" customWidth="1"/>
    <col min="265" max="265" width="10.453125" style="568" customWidth="1"/>
    <col min="266" max="266" width="17.453125" style="568" customWidth="1"/>
    <col min="267" max="267" width="13.453125" style="568" customWidth="1"/>
    <col min="268" max="268" width="4.453125" style="568" customWidth="1"/>
    <col min="269" max="273" width="15.08984375" style="568" customWidth="1"/>
    <col min="274" max="274" width="11.26953125" style="568" bestFit="1" customWidth="1"/>
    <col min="275" max="275" width="11.26953125" style="568" customWidth="1"/>
    <col min="276" max="278" width="14" style="568" customWidth="1"/>
    <col min="279" max="514" width="8.90625" style="568"/>
    <col min="515" max="515" width="3.453125" style="568" customWidth="1"/>
    <col min="516" max="516" width="5" style="568" customWidth="1"/>
    <col min="517" max="517" width="6.90625" style="568" customWidth="1"/>
    <col min="518" max="518" width="9.453125" style="568" customWidth="1"/>
    <col min="519" max="519" width="10.7265625" style="568" customWidth="1"/>
    <col min="520" max="520" width="11.453125" style="568" customWidth="1"/>
    <col min="521" max="521" width="10.453125" style="568" customWidth="1"/>
    <col min="522" max="522" width="17.453125" style="568" customWidth="1"/>
    <col min="523" max="523" width="13.453125" style="568" customWidth="1"/>
    <col min="524" max="524" width="4.453125" style="568" customWidth="1"/>
    <col min="525" max="529" width="15.08984375" style="568" customWidth="1"/>
    <col min="530" max="530" width="11.26953125" style="568" bestFit="1" customWidth="1"/>
    <col min="531" max="531" width="11.26953125" style="568" customWidth="1"/>
    <col min="532" max="534" width="14" style="568" customWidth="1"/>
    <col min="535" max="770" width="8.90625" style="568"/>
    <col min="771" max="771" width="3.453125" style="568" customWidth="1"/>
    <col min="772" max="772" width="5" style="568" customWidth="1"/>
    <col min="773" max="773" width="6.90625" style="568" customWidth="1"/>
    <col min="774" max="774" width="9.453125" style="568" customWidth="1"/>
    <col min="775" max="775" width="10.7265625" style="568" customWidth="1"/>
    <col min="776" max="776" width="11.453125" style="568" customWidth="1"/>
    <col min="777" max="777" width="10.453125" style="568" customWidth="1"/>
    <col min="778" max="778" width="17.453125" style="568" customWidth="1"/>
    <col min="779" max="779" width="13.453125" style="568" customWidth="1"/>
    <col min="780" max="780" width="4.453125" style="568" customWidth="1"/>
    <col min="781" max="785" width="15.08984375" style="568" customWidth="1"/>
    <col min="786" max="786" width="11.26953125" style="568" bestFit="1" customWidth="1"/>
    <col min="787" max="787" width="11.26953125" style="568" customWidth="1"/>
    <col min="788" max="790" width="14" style="568" customWidth="1"/>
    <col min="791" max="1026" width="8.90625" style="568"/>
    <col min="1027" max="1027" width="3.453125" style="568" customWidth="1"/>
    <col min="1028" max="1028" width="5" style="568" customWidth="1"/>
    <col min="1029" max="1029" width="6.90625" style="568" customWidth="1"/>
    <col min="1030" max="1030" width="9.453125" style="568" customWidth="1"/>
    <col min="1031" max="1031" width="10.7265625" style="568" customWidth="1"/>
    <col min="1032" max="1032" width="11.453125" style="568" customWidth="1"/>
    <col min="1033" max="1033" width="10.453125" style="568" customWidth="1"/>
    <col min="1034" max="1034" width="17.453125" style="568" customWidth="1"/>
    <col min="1035" max="1035" width="13.453125" style="568" customWidth="1"/>
    <col min="1036" max="1036" width="4.453125" style="568" customWidth="1"/>
    <col min="1037" max="1041" width="15.08984375" style="568" customWidth="1"/>
    <col min="1042" max="1042" width="11.26953125" style="568" bestFit="1" customWidth="1"/>
    <col min="1043" max="1043" width="11.26953125" style="568" customWidth="1"/>
    <col min="1044" max="1046" width="14" style="568" customWidth="1"/>
    <col min="1047" max="1282" width="8.90625" style="568"/>
    <col min="1283" max="1283" width="3.453125" style="568" customWidth="1"/>
    <col min="1284" max="1284" width="5" style="568" customWidth="1"/>
    <col min="1285" max="1285" width="6.90625" style="568" customWidth="1"/>
    <col min="1286" max="1286" width="9.453125" style="568" customWidth="1"/>
    <col min="1287" max="1287" width="10.7265625" style="568" customWidth="1"/>
    <col min="1288" max="1288" width="11.453125" style="568" customWidth="1"/>
    <col min="1289" max="1289" width="10.453125" style="568" customWidth="1"/>
    <col min="1290" max="1290" width="17.453125" style="568" customWidth="1"/>
    <col min="1291" max="1291" width="13.453125" style="568" customWidth="1"/>
    <col min="1292" max="1292" width="4.453125" style="568" customWidth="1"/>
    <col min="1293" max="1297" width="15.08984375" style="568" customWidth="1"/>
    <col min="1298" max="1298" width="11.26953125" style="568" bestFit="1" customWidth="1"/>
    <col min="1299" max="1299" width="11.26953125" style="568" customWidth="1"/>
    <col min="1300" max="1302" width="14" style="568" customWidth="1"/>
    <col min="1303" max="1538" width="8.90625" style="568"/>
    <col min="1539" max="1539" width="3.453125" style="568" customWidth="1"/>
    <col min="1540" max="1540" width="5" style="568" customWidth="1"/>
    <col min="1541" max="1541" width="6.90625" style="568" customWidth="1"/>
    <col min="1542" max="1542" width="9.453125" style="568" customWidth="1"/>
    <col min="1543" max="1543" width="10.7265625" style="568" customWidth="1"/>
    <col min="1544" max="1544" width="11.453125" style="568" customWidth="1"/>
    <col min="1545" max="1545" width="10.453125" style="568" customWidth="1"/>
    <col min="1546" max="1546" width="17.453125" style="568" customWidth="1"/>
    <col min="1547" max="1547" width="13.453125" style="568" customWidth="1"/>
    <col min="1548" max="1548" width="4.453125" style="568" customWidth="1"/>
    <col min="1549" max="1553" width="15.08984375" style="568" customWidth="1"/>
    <col min="1554" max="1554" width="11.26953125" style="568" bestFit="1" customWidth="1"/>
    <col min="1555" max="1555" width="11.26953125" style="568" customWidth="1"/>
    <col min="1556" max="1558" width="14" style="568" customWidth="1"/>
    <col min="1559" max="1794" width="8.90625" style="568"/>
    <col min="1795" max="1795" width="3.453125" style="568" customWidth="1"/>
    <col min="1796" max="1796" width="5" style="568" customWidth="1"/>
    <col min="1797" max="1797" width="6.90625" style="568" customWidth="1"/>
    <col min="1798" max="1798" width="9.453125" style="568" customWidth="1"/>
    <col min="1799" max="1799" width="10.7265625" style="568" customWidth="1"/>
    <col min="1800" max="1800" width="11.453125" style="568" customWidth="1"/>
    <col min="1801" max="1801" width="10.453125" style="568" customWidth="1"/>
    <col min="1802" max="1802" width="17.453125" style="568" customWidth="1"/>
    <col min="1803" max="1803" width="13.453125" style="568" customWidth="1"/>
    <col min="1804" max="1804" width="4.453125" style="568" customWidth="1"/>
    <col min="1805" max="1809" width="15.08984375" style="568" customWidth="1"/>
    <col min="1810" max="1810" width="11.26953125" style="568" bestFit="1" customWidth="1"/>
    <col min="1811" max="1811" width="11.26953125" style="568" customWidth="1"/>
    <col min="1812" max="1814" width="14" style="568" customWidth="1"/>
    <col min="1815" max="2050" width="8.90625" style="568"/>
    <col min="2051" max="2051" width="3.453125" style="568" customWidth="1"/>
    <col min="2052" max="2052" width="5" style="568" customWidth="1"/>
    <col min="2053" max="2053" width="6.90625" style="568" customWidth="1"/>
    <col min="2054" max="2054" width="9.453125" style="568" customWidth="1"/>
    <col min="2055" max="2055" width="10.7265625" style="568" customWidth="1"/>
    <col min="2056" max="2056" width="11.453125" style="568" customWidth="1"/>
    <col min="2057" max="2057" width="10.453125" style="568" customWidth="1"/>
    <col min="2058" max="2058" width="17.453125" style="568" customWidth="1"/>
    <col min="2059" max="2059" width="13.453125" style="568" customWidth="1"/>
    <col min="2060" max="2060" width="4.453125" style="568" customWidth="1"/>
    <col min="2061" max="2065" width="15.08984375" style="568" customWidth="1"/>
    <col min="2066" max="2066" width="11.26953125" style="568" bestFit="1" customWidth="1"/>
    <col min="2067" max="2067" width="11.26953125" style="568" customWidth="1"/>
    <col min="2068" max="2070" width="14" style="568" customWidth="1"/>
    <col min="2071" max="2306" width="8.90625" style="568"/>
    <col min="2307" max="2307" width="3.453125" style="568" customWidth="1"/>
    <col min="2308" max="2308" width="5" style="568" customWidth="1"/>
    <col min="2309" max="2309" width="6.90625" style="568" customWidth="1"/>
    <col min="2310" max="2310" width="9.453125" style="568" customWidth="1"/>
    <col min="2311" max="2311" width="10.7265625" style="568" customWidth="1"/>
    <col min="2312" max="2312" width="11.453125" style="568" customWidth="1"/>
    <col min="2313" max="2313" width="10.453125" style="568" customWidth="1"/>
    <col min="2314" max="2314" width="17.453125" style="568" customWidth="1"/>
    <col min="2315" max="2315" width="13.453125" style="568" customWidth="1"/>
    <col min="2316" max="2316" width="4.453125" style="568" customWidth="1"/>
    <col min="2317" max="2321" width="15.08984375" style="568" customWidth="1"/>
    <col min="2322" max="2322" width="11.26953125" style="568" bestFit="1" customWidth="1"/>
    <col min="2323" max="2323" width="11.26953125" style="568" customWidth="1"/>
    <col min="2324" max="2326" width="14" style="568" customWidth="1"/>
    <col min="2327" max="2562" width="8.90625" style="568"/>
    <col min="2563" max="2563" width="3.453125" style="568" customWidth="1"/>
    <col min="2564" max="2564" width="5" style="568" customWidth="1"/>
    <col min="2565" max="2565" width="6.90625" style="568" customWidth="1"/>
    <col min="2566" max="2566" width="9.453125" style="568" customWidth="1"/>
    <col min="2567" max="2567" width="10.7265625" style="568" customWidth="1"/>
    <col min="2568" max="2568" width="11.453125" style="568" customWidth="1"/>
    <col min="2569" max="2569" width="10.453125" style="568" customWidth="1"/>
    <col min="2570" max="2570" width="17.453125" style="568" customWidth="1"/>
    <col min="2571" max="2571" width="13.453125" style="568" customWidth="1"/>
    <col min="2572" max="2572" width="4.453125" style="568" customWidth="1"/>
    <col min="2573" max="2577" width="15.08984375" style="568" customWidth="1"/>
    <col min="2578" max="2578" width="11.26953125" style="568" bestFit="1" customWidth="1"/>
    <col min="2579" max="2579" width="11.26953125" style="568" customWidth="1"/>
    <col min="2580" max="2582" width="14" style="568" customWidth="1"/>
    <col min="2583" max="2818" width="8.90625" style="568"/>
    <col min="2819" max="2819" width="3.453125" style="568" customWidth="1"/>
    <col min="2820" max="2820" width="5" style="568" customWidth="1"/>
    <col min="2821" max="2821" width="6.90625" style="568" customWidth="1"/>
    <col min="2822" max="2822" width="9.453125" style="568" customWidth="1"/>
    <col min="2823" max="2823" width="10.7265625" style="568" customWidth="1"/>
    <col min="2824" max="2824" width="11.453125" style="568" customWidth="1"/>
    <col min="2825" max="2825" width="10.453125" style="568" customWidth="1"/>
    <col min="2826" max="2826" width="17.453125" style="568" customWidth="1"/>
    <col min="2827" max="2827" width="13.453125" style="568" customWidth="1"/>
    <col min="2828" max="2828" width="4.453125" style="568" customWidth="1"/>
    <col min="2829" max="2833" width="15.08984375" style="568" customWidth="1"/>
    <col min="2834" max="2834" width="11.26953125" style="568" bestFit="1" customWidth="1"/>
    <col min="2835" max="2835" width="11.26953125" style="568" customWidth="1"/>
    <col min="2836" max="2838" width="14" style="568" customWidth="1"/>
    <col min="2839" max="3074" width="8.90625" style="568"/>
    <col min="3075" max="3075" width="3.453125" style="568" customWidth="1"/>
    <col min="3076" max="3076" width="5" style="568" customWidth="1"/>
    <col min="3077" max="3077" width="6.90625" style="568" customWidth="1"/>
    <col min="3078" max="3078" width="9.453125" style="568" customWidth="1"/>
    <col min="3079" max="3079" width="10.7265625" style="568" customWidth="1"/>
    <col min="3080" max="3080" width="11.453125" style="568" customWidth="1"/>
    <col min="3081" max="3081" width="10.453125" style="568" customWidth="1"/>
    <col min="3082" max="3082" width="17.453125" style="568" customWidth="1"/>
    <col min="3083" max="3083" width="13.453125" style="568" customWidth="1"/>
    <col min="3084" max="3084" width="4.453125" style="568" customWidth="1"/>
    <col min="3085" max="3089" width="15.08984375" style="568" customWidth="1"/>
    <col min="3090" max="3090" width="11.26953125" style="568" bestFit="1" customWidth="1"/>
    <col min="3091" max="3091" width="11.26953125" style="568" customWidth="1"/>
    <col min="3092" max="3094" width="14" style="568" customWidth="1"/>
    <col min="3095" max="3330" width="8.90625" style="568"/>
    <col min="3331" max="3331" width="3.453125" style="568" customWidth="1"/>
    <col min="3332" max="3332" width="5" style="568" customWidth="1"/>
    <col min="3333" max="3333" width="6.90625" style="568" customWidth="1"/>
    <col min="3334" max="3334" width="9.453125" style="568" customWidth="1"/>
    <col min="3335" max="3335" width="10.7265625" style="568" customWidth="1"/>
    <col min="3336" max="3336" width="11.453125" style="568" customWidth="1"/>
    <col min="3337" max="3337" width="10.453125" style="568" customWidth="1"/>
    <col min="3338" max="3338" width="17.453125" style="568" customWidth="1"/>
    <col min="3339" max="3339" width="13.453125" style="568" customWidth="1"/>
    <col min="3340" max="3340" width="4.453125" style="568" customWidth="1"/>
    <col min="3341" max="3345" width="15.08984375" style="568" customWidth="1"/>
    <col min="3346" max="3346" width="11.26953125" style="568" bestFit="1" customWidth="1"/>
    <col min="3347" max="3347" width="11.26953125" style="568" customWidth="1"/>
    <col min="3348" max="3350" width="14" style="568" customWidth="1"/>
    <col min="3351" max="3586" width="8.90625" style="568"/>
    <col min="3587" max="3587" width="3.453125" style="568" customWidth="1"/>
    <col min="3588" max="3588" width="5" style="568" customWidth="1"/>
    <col min="3589" max="3589" width="6.90625" style="568" customWidth="1"/>
    <col min="3590" max="3590" width="9.453125" style="568" customWidth="1"/>
    <col min="3591" max="3591" width="10.7265625" style="568" customWidth="1"/>
    <col min="3592" max="3592" width="11.453125" style="568" customWidth="1"/>
    <col min="3593" max="3593" width="10.453125" style="568" customWidth="1"/>
    <col min="3594" max="3594" width="17.453125" style="568" customWidth="1"/>
    <col min="3595" max="3595" width="13.453125" style="568" customWidth="1"/>
    <col min="3596" max="3596" width="4.453125" style="568" customWidth="1"/>
    <col min="3597" max="3601" width="15.08984375" style="568" customWidth="1"/>
    <col min="3602" max="3602" width="11.26953125" style="568" bestFit="1" customWidth="1"/>
    <col min="3603" max="3603" width="11.26953125" style="568" customWidth="1"/>
    <col min="3604" max="3606" width="14" style="568" customWidth="1"/>
    <col min="3607" max="3842" width="8.90625" style="568"/>
    <col min="3843" max="3843" width="3.453125" style="568" customWidth="1"/>
    <col min="3844" max="3844" width="5" style="568" customWidth="1"/>
    <col min="3845" max="3845" width="6.90625" style="568" customWidth="1"/>
    <col min="3846" max="3846" width="9.453125" style="568" customWidth="1"/>
    <col min="3847" max="3847" width="10.7265625" style="568" customWidth="1"/>
    <col min="3848" max="3848" width="11.453125" style="568" customWidth="1"/>
    <col min="3849" max="3849" width="10.453125" style="568" customWidth="1"/>
    <col min="3850" max="3850" width="17.453125" style="568" customWidth="1"/>
    <col min="3851" max="3851" width="13.453125" style="568" customWidth="1"/>
    <col min="3852" max="3852" width="4.453125" style="568" customWidth="1"/>
    <col min="3853" max="3857" width="15.08984375" style="568" customWidth="1"/>
    <col min="3858" max="3858" width="11.26953125" style="568" bestFit="1" customWidth="1"/>
    <col min="3859" max="3859" width="11.26953125" style="568" customWidth="1"/>
    <col min="3860" max="3862" width="14" style="568" customWidth="1"/>
    <col min="3863" max="4098" width="8.90625" style="568"/>
    <col min="4099" max="4099" width="3.453125" style="568" customWidth="1"/>
    <col min="4100" max="4100" width="5" style="568" customWidth="1"/>
    <col min="4101" max="4101" width="6.90625" style="568" customWidth="1"/>
    <col min="4102" max="4102" width="9.453125" style="568" customWidth="1"/>
    <col min="4103" max="4103" width="10.7265625" style="568" customWidth="1"/>
    <col min="4104" max="4104" width="11.453125" style="568" customWidth="1"/>
    <col min="4105" max="4105" width="10.453125" style="568" customWidth="1"/>
    <col min="4106" max="4106" width="17.453125" style="568" customWidth="1"/>
    <col min="4107" max="4107" width="13.453125" style="568" customWidth="1"/>
    <col min="4108" max="4108" width="4.453125" style="568" customWidth="1"/>
    <col min="4109" max="4113" width="15.08984375" style="568" customWidth="1"/>
    <col min="4114" max="4114" width="11.26953125" style="568" bestFit="1" customWidth="1"/>
    <col min="4115" max="4115" width="11.26953125" style="568" customWidth="1"/>
    <col min="4116" max="4118" width="14" style="568" customWidth="1"/>
    <col min="4119" max="4354" width="8.90625" style="568"/>
    <col min="4355" max="4355" width="3.453125" style="568" customWidth="1"/>
    <col min="4356" max="4356" width="5" style="568" customWidth="1"/>
    <col min="4357" max="4357" width="6.90625" style="568" customWidth="1"/>
    <col min="4358" max="4358" width="9.453125" style="568" customWidth="1"/>
    <col min="4359" max="4359" width="10.7265625" style="568" customWidth="1"/>
    <col min="4360" max="4360" width="11.453125" style="568" customWidth="1"/>
    <col min="4361" max="4361" width="10.453125" style="568" customWidth="1"/>
    <col min="4362" max="4362" width="17.453125" style="568" customWidth="1"/>
    <col min="4363" max="4363" width="13.453125" style="568" customWidth="1"/>
    <col min="4364" max="4364" width="4.453125" style="568" customWidth="1"/>
    <col min="4365" max="4369" width="15.08984375" style="568" customWidth="1"/>
    <col min="4370" max="4370" width="11.26953125" style="568" bestFit="1" customWidth="1"/>
    <col min="4371" max="4371" width="11.26953125" style="568" customWidth="1"/>
    <col min="4372" max="4374" width="14" style="568" customWidth="1"/>
    <col min="4375" max="4610" width="8.90625" style="568"/>
    <col min="4611" max="4611" width="3.453125" style="568" customWidth="1"/>
    <col min="4612" max="4612" width="5" style="568" customWidth="1"/>
    <col min="4613" max="4613" width="6.90625" style="568" customWidth="1"/>
    <col min="4614" max="4614" width="9.453125" style="568" customWidth="1"/>
    <col min="4615" max="4615" width="10.7265625" style="568" customWidth="1"/>
    <col min="4616" max="4616" width="11.453125" style="568" customWidth="1"/>
    <col min="4617" max="4617" width="10.453125" style="568" customWidth="1"/>
    <col min="4618" max="4618" width="17.453125" style="568" customWidth="1"/>
    <col min="4619" max="4619" width="13.453125" style="568" customWidth="1"/>
    <col min="4620" max="4620" width="4.453125" style="568" customWidth="1"/>
    <col min="4621" max="4625" width="15.08984375" style="568" customWidth="1"/>
    <col min="4626" max="4626" width="11.26953125" style="568" bestFit="1" customWidth="1"/>
    <col min="4627" max="4627" width="11.26953125" style="568" customWidth="1"/>
    <col min="4628" max="4630" width="14" style="568" customWidth="1"/>
    <col min="4631" max="4866" width="8.90625" style="568"/>
    <col min="4867" max="4867" width="3.453125" style="568" customWidth="1"/>
    <col min="4868" max="4868" width="5" style="568" customWidth="1"/>
    <col min="4869" max="4869" width="6.90625" style="568" customWidth="1"/>
    <col min="4870" max="4870" width="9.453125" style="568" customWidth="1"/>
    <col min="4871" max="4871" width="10.7265625" style="568" customWidth="1"/>
    <col min="4872" max="4872" width="11.453125" style="568" customWidth="1"/>
    <col min="4873" max="4873" width="10.453125" style="568" customWidth="1"/>
    <col min="4874" max="4874" width="17.453125" style="568" customWidth="1"/>
    <col min="4875" max="4875" width="13.453125" style="568" customWidth="1"/>
    <col min="4876" max="4876" width="4.453125" style="568" customWidth="1"/>
    <col min="4877" max="4881" width="15.08984375" style="568" customWidth="1"/>
    <col min="4882" max="4882" width="11.26953125" style="568" bestFit="1" customWidth="1"/>
    <col min="4883" max="4883" width="11.26953125" style="568" customWidth="1"/>
    <col min="4884" max="4886" width="14" style="568" customWidth="1"/>
    <col min="4887" max="5122" width="8.90625" style="568"/>
    <col min="5123" max="5123" width="3.453125" style="568" customWidth="1"/>
    <col min="5124" max="5124" width="5" style="568" customWidth="1"/>
    <col min="5125" max="5125" width="6.90625" style="568" customWidth="1"/>
    <col min="5126" max="5126" width="9.453125" style="568" customWidth="1"/>
    <col min="5127" max="5127" width="10.7265625" style="568" customWidth="1"/>
    <col min="5128" max="5128" width="11.453125" style="568" customWidth="1"/>
    <col min="5129" max="5129" width="10.453125" style="568" customWidth="1"/>
    <col min="5130" max="5130" width="17.453125" style="568" customWidth="1"/>
    <col min="5131" max="5131" width="13.453125" style="568" customWidth="1"/>
    <col min="5132" max="5132" width="4.453125" style="568" customWidth="1"/>
    <col min="5133" max="5137" width="15.08984375" style="568" customWidth="1"/>
    <col min="5138" max="5138" width="11.26953125" style="568" bestFit="1" customWidth="1"/>
    <col min="5139" max="5139" width="11.26953125" style="568" customWidth="1"/>
    <col min="5140" max="5142" width="14" style="568" customWidth="1"/>
    <col min="5143" max="5378" width="8.90625" style="568"/>
    <col min="5379" max="5379" width="3.453125" style="568" customWidth="1"/>
    <col min="5380" max="5380" width="5" style="568" customWidth="1"/>
    <col min="5381" max="5381" width="6.90625" style="568" customWidth="1"/>
    <col min="5382" max="5382" width="9.453125" style="568" customWidth="1"/>
    <col min="5383" max="5383" width="10.7265625" style="568" customWidth="1"/>
    <col min="5384" max="5384" width="11.453125" style="568" customWidth="1"/>
    <col min="5385" max="5385" width="10.453125" style="568" customWidth="1"/>
    <col min="5386" max="5386" width="17.453125" style="568" customWidth="1"/>
    <col min="5387" max="5387" width="13.453125" style="568" customWidth="1"/>
    <col min="5388" max="5388" width="4.453125" style="568" customWidth="1"/>
    <col min="5389" max="5393" width="15.08984375" style="568" customWidth="1"/>
    <col min="5394" max="5394" width="11.26953125" style="568" bestFit="1" customWidth="1"/>
    <col min="5395" max="5395" width="11.26953125" style="568" customWidth="1"/>
    <col min="5396" max="5398" width="14" style="568" customWidth="1"/>
    <col min="5399" max="5634" width="8.90625" style="568"/>
    <col min="5635" max="5635" width="3.453125" style="568" customWidth="1"/>
    <col min="5636" max="5636" width="5" style="568" customWidth="1"/>
    <col min="5637" max="5637" width="6.90625" style="568" customWidth="1"/>
    <col min="5638" max="5638" width="9.453125" style="568" customWidth="1"/>
    <col min="5639" max="5639" width="10.7265625" style="568" customWidth="1"/>
    <col min="5640" max="5640" width="11.453125" style="568" customWidth="1"/>
    <col min="5641" max="5641" width="10.453125" style="568" customWidth="1"/>
    <col min="5642" max="5642" width="17.453125" style="568" customWidth="1"/>
    <col min="5643" max="5643" width="13.453125" style="568" customWidth="1"/>
    <col min="5644" max="5644" width="4.453125" style="568" customWidth="1"/>
    <col min="5645" max="5649" width="15.08984375" style="568" customWidth="1"/>
    <col min="5650" max="5650" width="11.26953125" style="568" bestFit="1" customWidth="1"/>
    <col min="5651" max="5651" width="11.26953125" style="568" customWidth="1"/>
    <col min="5652" max="5654" width="14" style="568" customWidth="1"/>
    <col min="5655" max="5890" width="8.90625" style="568"/>
    <col min="5891" max="5891" width="3.453125" style="568" customWidth="1"/>
    <col min="5892" max="5892" width="5" style="568" customWidth="1"/>
    <col min="5893" max="5893" width="6.90625" style="568" customWidth="1"/>
    <col min="5894" max="5894" width="9.453125" style="568" customWidth="1"/>
    <col min="5895" max="5895" width="10.7265625" style="568" customWidth="1"/>
    <col min="5896" max="5896" width="11.453125" style="568" customWidth="1"/>
    <col min="5897" max="5897" width="10.453125" style="568" customWidth="1"/>
    <col min="5898" max="5898" width="17.453125" style="568" customWidth="1"/>
    <col min="5899" max="5899" width="13.453125" style="568" customWidth="1"/>
    <col min="5900" max="5900" width="4.453125" style="568" customWidth="1"/>
    <col min="5901" max="5905" width="15.08984375" style="568" customWidth="1"/>
    <col min="5906" max="5906" width="11.26953125" style="568" bestFit="1" customWidth="1"/>
    <col min="5907" max="5907" width="11.26953125" style="568" customWidth="1"/>
    <col min="5908" max="5910" width="14" style="568" customWidth="1"/>
    <col min="5911" max="6146" width="8.90625" style="568"/>
    <col min="6147" max="6147" width="3.453125" style="568" customWidth="1"/>
    <col min="6148" max="6148" width="5" style="568" customWidth="1"/>
    <col min="6149" max="6149" width="6.90625" style="568" customWidth="1"/>
    <col min="6150" max="6150" width="9.453125" style="568" customWidth="1"/>
    <col min="6151" max="6151" width="10.7265625" style="568" customWidth="1"/>
    <col min="6152" max="6152" width="11.453125" style="568" customWidth="1"/>
    <col min="6153" max="6153" width="10.453125" style="568" customWidth="1"/>
    <col min="6154" max="6154" width="17.453125" style="568" customWidth="1"/>
    <col min="6155" max="6155" width="13.453125" style="568" customWidth="1"/>
    <col min="6156" max="6156" width="4.453125" style="568" customWidth="1"/>
    <col min="6157" max="6161" width="15.08984375" style="568" customWidth="1"/>
    <col min="6162" max="6162" width="11.26953125" style="568" bestFit="1" customWidth="1"/>
    <col min="6163" max="6163" width="11.26953125" style="568" customWidth="1"/>
    <col min="6164" max="6166" width="14" style="568" customWidth="1"/>
    <col min="6167" max="6402" width="8.90625" style="568"/>
    <col min="6403" max="6403" width="3.453125" style="568" customWidth="1"/>
    <col min="6404" max="6404" width="5" style="568" customWidth="1"/>
    <col min="6405" max="6405" width="6.90625" style="568" customWidth="1"/>
    <col min="6406" max="6406" width="9.453125" style="568" customWidth="1"/>
    <col min="6407" max="6407" width="10.7265625" style="568" customWidth="1"/>
    <col min="6408" max="6408" width="11.453125" style="568" customWidth="1"/>
    <col min="6409" max="6409" width="10.453125" style="568" customWidth="1"/>
    <col min="6410" max="6410" width="17.453125" style="568" customWidth="1"/>
    <col min="6411" max="6411" width="13.453125" style="568" customWidth="1"/>
    <col min="6412" max="6412" width="4.453125" style="568" customWidth="1"/>
    <col min="6413" max="6417" width="15.08984375" style="568" customWidth="1"/>
    <col min="6418" max="6418" width="11.26953125" style="568" bestFit="1" customWidth="1"/>
    <col min="6419" max="6419" width="11.26953125" style="568" customWidth="1"/>
    <col min="6420" max="6422" width="14" style="568" customWidth="1"/>
    <col min="6423" max="6658" width="8.90625" style="568"/>
    <col min="6659" max="6659" width="3.453125" style="568" customWidth="1"/>
    <col min="6660" max="6660" width="5" style="568" customWidth="1"/>
    <col min="6661" max="6661" width="6.90625" style="568" customWidth="1"/>
    <col min="6662" max="6662" width="9.453125" style="568" customWidth="1"/>
    <col min="6663" max="6663" width="10.7265625" style="568" customWidth="1"/>
    <col min="6664" max="6664" width="11.453125" style="568" customWidth="1"/>
    <col min="6665" max="6665" width="10.453125" style="568" customWidth="1"/>
    <col min="6666" max="6666" width="17.453125" style="568" customWidth="1"/>
    <col min="6667" max="6667" width="13.453125" style="568" customWidth="1"/>
    <col min="6668" max="6668" width="4.453125" style="568" customWidth="1"/>
    <col min="6669" max="6673" width="15.08984375" style="568" customWidth="1"/>
    <col min="6674" max="6674" width="11.26953125" style="568" bestFit="1" customWidth="1"/>
    <col min="6675" max="6675" width="11.26953125" style="568" customWidth="1"/>
    <col min="6676" max="6678" width="14" style="568" customWidth="1"/>
    <col min="6679" max="6914" width="8.90625" style="568"/>
    <col min="6915" max="6915" width="3.453125" style="568" customWidth="1"/>
    <col min="6916" max="6916" width="5" style="568" customWidth="1"/>
    <col min="6917" max="6917" width="6.90625" style="568" customWidth="1"/>
    <col min="6918" max="6918" width="9.453125" style="568" customWidth="1"/>
    <col min="6919" max="6919" width="10.7265625" style="568" customWidth="1"/>
    <col min="6920" max="6920" width="11.453125" style="568" customWidth="1"/>
    <col min="6921" max="6921" width="10.453125" style="568" customWidth="1"/>
    <col min="6922" max="6922" width="17.453125" style="568" customWidth="1"/>
    <col min="6923" max="6923" width="13.453125" style="568" customWidth="1"/>
    <col min="6924" max="6924" width="4.453125" style="568" customWidth="1"/>
    <col min="6925" max="6929" width="15.08984375" style="568" customWidth="1"/>
    <col min="6930" max="6930" width="11.26953125" style="568" bestFit="1" customWidth="1"/>
    <col min="6931" max="6931" width="11.26953125" style="568" customWidth="1"/>
    <col min="6932" max="6934" width="14" style="568" customWidth="1"/>
    <col min="6935" max="7170" width="8.90625" style="568"/>
    <col min="7171" max="7171" width="3.453125" style="568" customWidth="1"/>
    <col min="7172" max="7172" width="5" style="568" customWidth="1"/>
    <col min="7173" max="7173" width="6.90625" style="568" customWidth="1"/>
    <col min="7174" max="7174" width="9.453125" style="568" customWidth="1"/>
    <col min="7175" max="7175" width="10.7265625" style="568" customWidth="1"/>
    <col min="7176" max="7176" width="11.453125" style="568" customWidth="1"/>
    <col min="7177" max="7177" width="10.453125" style="568" customWidth="1"/>
    <col min="7178" max="7178" width="17.453125" style="568" customWidth="1"/>
    <col min="7179" max="7179" width="13.453125" style="568" customWidth="1"/>
    <col min="7180" max="7180" width="4.453125" style="568" customWidth="1"/>
    <col min="7181" max="7185" width="15.08984375" style="568" customWidth="1"/>
    <col min="7186" max="7186" width="11.26953125" style="568" bestFit="1" customWidth="1"/>
    <col min="7187" max="7187" width="11.26953125" style="568" customWidth="1"/>
    <col min="7188" max="7190" width="14" style="568" customWidth="1"/>
    <col min="7191" max="7426" width="8.90625" style="568"/>
    <col min="7427" max="7427" width="3.453125" style="568" customWidth="1"/>
    <col min="7428" max="7428" width="5" style="568" customWidth="1"/>
    <col min="7429" max="7429" width="6.90625" style="568" customWidth="1"/>
    <col min="7430" max="7430" width="9.453125" style="568" customWidth="1"/>
    <col min="7431" max="7431" width="10.7265625" style="568" customWidth="1"/>
    <col min="7432" max="7432" width="11.453125" style="568" customWidth="1"/>
    <col min="7433" max="7433" width="10.453125" style="568" customWidth="1"/>
    <col min="7434" max="7434" width="17.453125" style="568" customWidth="1"/>
    <col min="7435" max="7435" width="13.453125" style="568" customWidth="1"/>
    <col min="7436" max="7436" width="4.453125" style="568" customWidth="1"/>
    <col min="7437" max="7441" width="15.08984375" style="568" customWidth="1"/>
    <col min="7442" max="7442" width="11.26953125" style="568" bestFit="1" customWidth="1"/>
    <col min="7443" max="7443" width="11.26953125" style="568" customWidth="1"/>
    <col min="7444" max="7446" width="14" style="568" customWidth="1"/>
    <col min="7447" max="7682" width="8.90625" style="568"/>
    <col min="7683" max="7683" width="3.453125" style="568" customWidth="1"/>
    <col min="7684" max="7684" width="5" style="568" customWidth="1"/>
    <col min="7685" max="7685" width="6.90625" style="568" customWidth="1"/>
    <col min="7686" max="7686" width="9.453125" style="568" customWidth="1"/>
    <col min="7687" max="7687" width="10.7265625" style="568" customWidth="1"/>
    <col min="7688" max="7688" width="11.453125" style="568" customWidth="1"/>
    <col min="7689" max="7689" width="10.453125" style="568" customWidth="1"/>
    <col min="7690" max="7690" width="17.453125" style="568" customWidth="1"/>
    <col min="7691" max="7691" width="13.453125" style="568" customWidth="1"/>
    <col min="7692" max="7692" width="4.453125" style="568" customWidth="1"/>
    <col min="7693" max="7697" width="15.08984375" style="568" customWidth="1"/>
    <col min="7698" max="7698" width="11.26953125" style="568" bestFit="1" customWidth="1"/>
    <col min="7699" max="7699" width="11.26953125" style="568" customWidth="1"/>
    <col min="7700" max="7702" width="14" style="568" customWidth="1"/>
    <col min="7703" max="7938" width="8.90625" style="568"/>
    <col min="7939" max="7939" width="3.453125" style="568" customWidth="1"/>
    <col min="7940" max="7940" width="5" style="568" customWidth="1"/>
    <col min="7941" max="7941" width="6.90625" style="568" customWidth="1"/>
    <col min="7942" max="7942" width="9.453125" style="568" customWidth="1"/>
    <col min="7943" max="7943" width="10.7265625" style="568" customWidth="1"/>
    <col min="7944" max="7944" width="11.453125" style="568" customWidth="1"/>
    <col min="7945" max="7945" width="10.453125" style="568" customWidth="1"/>
    <col min="7946" max="7946" width="17.453125" style="568" customWidth="1"/>
    <col min="7947" max="7947" width="13.453125" style="568" customWidth="1"/>
    <col min="7948" max="7948" width="4.453125" style="568" customWidth="1"/>
    <col min="7949" max="7953" width="15.08984375" style="568" customWidth="1"/>
    <col min="7954" max="7954" width="11.26953125" style="568" bestFit="1" customWidth="1"/>
    <col min="7955" max="7955" width="11.26953125" style="568" customWidth="1"/>
    <col min="7956" max="7958" width="14" style="568" customWidth="1"/>
    <col min="7959" max="8194" width="8.90625" style="568"/>
    <col min="8195" max="8195" width="3.453125" style="568" customWidth="1"/>
    <col min="8196" max="8196" width="5" style="568" customWidth="1"/>
    <col min="8197" max="8197" width="6.90625" style="568" customWidth="1"/>
    <col min="8198" max="8198" width="9.453125" style="568" customWidth="1"/>
    <col min="8199" max="8199" width="10.7265625" style="568" customWidth="1"/>
    <col min="8200" max="8200" width="11.453125" style="568" customWidth="1"/>
    <col min="8201" max="8201" width="10.453125" style="568" customWidth="1"/>
    <col min="8202" max="8202" width="17.453125" style="568" customWidth="1"/>
    <col min="8203" max="8203" width="13.453125" style="568" customWidth="1"/>
    <col min="8204" max="8204" width="4.453125" style="568" customWidth="1"/>
    <col min="8205" max="8209" width="15.08984375" style="568" customWidth="1"/>
    <col min="8210" max="8210" width="11.26953125" style="568" bestFit="1" customWidth="1"/>
    <col min="8211" max="8211" width="11.26953125" style="568" customWidth="1"/>
    <col min="8212" max="8214" width="14" style="568" customWidth="1"/>
    <col min="8215" max="8450" width="8.90625" style="568"/>
    <col min="8451" max="8451" width="3.453125" style="568" customWidth="1"/>
    <col min="8452" max="8452" width="5" style="568" customWidth="1"/>
    <col min="8453" max="8453" width="6.90625" style="568" customWidth="1"/>
    <col min="8454" max="8454" width="9.453125" style="568" customWidth="1"/>
    <col min="8455" max="8455" width="10.7265625" style="568" customWidth="1"/>
    <col min="8456" max="8456" width="11.453125" style="568" customWidth="1"/>
    <col min="8457" max="8457" width="10.453125" style="568" customWidth="1"/>
    <col min="8458" max="8458" width="17.453125" style="568" customWidth="1"/>
    <col min="8459" max="8459" width="13.453125" style="568" customWidth="1"/>
    <col min="8460" max="8460" width="4.453125" style="568" customWidth="1"/>
    <col min="8461" max="8465" width="15.08984375" style="568" customWidth="1"/>
    <col min="8466" max="8466" width="11.26953125" style="568" bestFit="1" customWidth="1"/>
    <col min="8467" max="8467" width="11.26953125" style="568" customWidth="1"/>
    <col min="8468" max="8470" width="14" style="568" customWidth="1"/>
    <col min="8471" max="8706" width="8.90625" style="568"/>
    <col min="8707" max="8707" width="3.453125" style="568" customWidth="1"/>
    <col min="8708" max="8708" width="5" style="568" customWidth="1"/>
    <col min="8709" max="8709" width="6.90625" style="568" customWidth="1"/>
    <col min="8710" max="8710" width="9.453125" style="568" customWidth="1"/>
    <col min="8711" max="8711" width="10.7265625" style="568" customWidth="1"/>
    <col min="8712" max="8712" width="11.453125" style="568" customWidth="1"/>
    <col min="8713" max="8713" width="10.453125" style="568" customWidth="1"/>
    <col min="8714" max="8714" width="17.453125" style="568" customWidth="1"/>
    <col min="8715" max="8715" width="13.453125" style="568" customWidth="1"/>
    <col min="8716" max="8716" width="4.453125" style="568" customWidth="1"/>
    <col min="8717" max="8721" width="15.08984375" style="568" customWidth="1"/>
    <col min="8722" max="8722" width="11.26953125" style="568" bestFit="1" customWidth="1"/>
    <col min="8723" max="8723" width="11.26953125" style="568" customWidth="1"/>
    <col min="8724" max="8726" width="14" style="568" customWidth="1"/>
    <col min="8727" max="8962" width="8.90625" style="568"/>
    <col min="8963" max="8963" width="3.453125" style="568" customWidth="1"/>
    <col min="8964" max="8964" width="5" style="568" customWidth="1"/>
    <col min="8965" max="8965" width="6.90625" style="568" customWidth="1"/>
    <col min="8966" max="8966" width="9.453125" style="568" customWidth="1"/>
    <col min="8967" max="8967" width="10.7265625" style="568" customWidth="1"/>
    <col min="8968" max="8968" width="11.453125" style="568" customWidth="1"/>
    <col min="8969" max="8969" width="10.453125" style="568" customWidth="1"/>
    <col min="8970" max="8970" width="17.453125" style="568" customWidth="1"/>
    <col min="8971" max="8971" width="13.453125" style="568" customWidth="1"/>
    <col min="8972" max="8972" width="4.453125" style="568" customWidth="1"/>
    <col min="8973" max="8977" width="15.08984375" style="568" customWidth="1"/>
    <col min="8978" max="8978" width="11.26953125" style="568" bestFit="1" customWidth="1"/>
    <col min="8979" max="8979" width="11.26953125" style="568" customWidth="1"/>
    <col min="8980" max="8982" width="14" style="568" customWidth="1"/>
    <col min="8983" max="9218" width="8.90625" style="568"/>
    <col min="9219" max="9219" width="3.453125" style="568" customWidth="1"/>
    <col min="9220" max="9220" width="5" style="568" customWidth="1"/>
    <col min="9221" max="9221" width="6.90625" style="568" customWidth="1"/>
    <col min="9222" max="9222" width="9.453125" style="568" customWidth="1"/>
    <col min="9223" max="9223" width="10.7265625" style="568" customWidth="1"/>
    <col min="9224" max="9224" width="11.453125" style="568" customWidth="1"/>
    <col min="9225" max="9225" width="10.453125" style="568" customWidth="1"/>
    <col min="9226" max="9226" width="17.453125" style="568" customWidth="1"/>
    <col min="9227" max="9227" width="13.453125" style="568" customWidth="1"/>
    <col min="9228" max="9228" width="4.453125" style="568" customWidth="1"/>
    <col min="9229" max="9233" width="15.08984375" style="568" customWidth="1"/>
    <col min="9234" max="9234" width="11.26953125" style="568" bestFit="1" customWidth="1"/>
    <col min="9235" max="9235" width="11.26953125" style="568" customWidth="1"/>
    <col min="9236" max="9238" width="14" style="568" customWidth="1"/>
    <col min="9239" max="9474" width="8.90625" style="568"/>
    <col min="9475" max="9475" width="3.453125" style="568" customWidth="1"/>
    <col min="9476" max="9476" width="5" style="568" customWidth="1"/>
    <col min="9477" max="9477" width="6.90625" style="568" customWidth="1"/>
    <col min="9478" max="9478" width="9.453125" style="568" customWidth="1"/>
    <col min="9479" max="9479" width="10.7265625" style="568" customWidth="1"/>
    <col min="9480" max="9480" width="11.453125" style="568" customWidth="1"/>
    <col min="9481" max="9481" width="10.453125" style="568" customWidth="1"/>
    <col min="9482" max="9482" width="17.453125" style="568" customWidth="1"/>
    <col min="9483" max="9483" width="13.453125" style="568" customWidth="1"/>
    <col min="9484" max="9484" width="4.453125" style="568" customWidth="1"/>
    <col min="9485" max="9489" width="15.08984375" style="568" customWidth="1"/>
    <col min="9490" max="9490" width="11.26953125" style="568" bestFit="1" customWidth="1"/>
    <col min="9491" max="9491" width="11.26953125" style="568" customWidth="1"/>
    <col min="9492" max="9494" width="14" style="568" customWidth="1"/>
    <col min="9495" max="9730" width="8.90625" style="568"/>
    <col min="9731" max="9731" width="3.453125" style="568" customWidth="1"/>
    <col min="9732" max="9732" width="5" style="568" customWidth="1"/>
    <col min="9733" max="9733" width="6.90625" style="568" customWidth="1"/>
    <col min="9734" max="9734" width="9.453125" style="568" customWidth="1"/>
    <col min="9735" max="9735" width="10.7265625" style="568" customWidth="1"/>
    <col min="9736" max="9736" width="11.453125" style="568" customWidth="1"/>
    <col min="9737" max="9737" width="10.453125" style="568" customWidth="1"/>
    <col min="9738" max="9738" width="17.453125" style="568" customWidth="1"/>
    <col min="9739" max="9739" width="13.453125" style="568" customWidth="1"/>
    <col min="9740" max="9740" width="4.453125" style="568" customWidth="1"/>
    <col min="9741" max="9745" width="15.08984375" style="568" customWidth="1"/>
    <col min="9746" max="9746" width="11.26953125" style="568" bestFit="1" customWidth="1"/>
    <col min="9747" max="9747" width="11.26953125" style="568" customWidth="1"/>
    <col min="9748" max="9750" width="14" style="568" customWidth="1"/>
    <col min="9751" max="9986" width="8.90625" style="568"/>
    <col min="9987" max="9987" width="3.453125" style="568" customWidth="1"/>
    <col min="9988" max="9988" width="5" style="568" customWidth="1"/>
    <col min="9989" max="9989" width="6.90625" style="568" customWidth="1"/>
    <col min="9990" max="9990" width="9.453125" style="568" customWidth="1"/>
    <col min="9991" max="9991" width="10.7265625" style="568" customWidth="1"/>
    <col min="9992" max="9992" width="11.453125" style="568" customWidth="1"/>
    <col min="9993" max="9993" width="10.453125" style="568" customWidth="1"/>
    <col min="9994" max="9994" width="17.453125" style="568" customWidth="1"/>
    <col min="9995" max="9995" width="13.453125" style="568" customWidth="1"/>
    <col min="9996" max="9996" width="4.453125" style="568" customWidth="1"/>
    <col min="9997" max="10001" width="15.08984375" style="568" customWidth="1"/>
    <col min="10002" max="10002" width="11.26953125" style="568" bestFit="1" customWidth="1"/>
    <col min="10003" max="10003" width="11.26953125" style="568" customWidth="1"/>
    <col min="10004" max="10006" width="14" style="568" customWidth="1"/>
    <col min="10007" max="10242" width="8.90625" style="568"/>
    <col min="10243" max="10243" width="3.453125" style="568" customWidth="1"/>
    <col min="10244" max="10244" width="5" style="568" customWidth="1"/>
    <col min="10245" max="10245" width="6.90625" style="568" customWidth="1"/>
    <col min="10246" max="10246" width="9.453125" style="568" customWidth="1"/>
    <col min="10247" max="10247" width="10.7265625" style="568" customWidth="1"/>
    <col min="10248" max="10248" width="11.453125" style="568" customWidth="1"/>
    <col min="10249" max="10249" width="10.453125" style="568" customWidth="1"/>
    <col min="10250" max="10250" width="17.453125" style="568" customWidth="1"/>
    <col min="10251" max="10251" width="13.453125" style="568" customWidth="1"/>
    <col min="10252" max="10252" width="4.453125" style="568" customWidth="1"/>
    <col min="10253" max="10257" width="15.08984375" style="568" customWidth="1"/>
    <col min="10258" max="10258" width="11.26953125" style="568" bestFit="1" customWidth="1"/>
    <col min="10259" max="10259" width="11.26953125" style="568" customWidth="1"/>
    <col min="10260" max="10262" width="14" style="568" customWidth="1"/>
    <col min="10263" max="10498" width="8.90625" style="568"/>
    <col min="10499" max="10499" width="3.453125" style="568" customWidth="1"/>
    <col min="10500" max="10500" width="5" style="568" customWidth="1"/>
    <col min="10501" max="10501" width="6.90625" style="568" customWidth="1"/>
    <col min="10502" max="10502" width="9.453125" style="568" customWidth="1"/>
    <col min="10503" max="10503" width="10.7265625" style="568" customWidth="1"/>
    <col min="10504" max="10504" width="11.453125" style="568" customWidth="1"/>
    <col min="10505" max="10505" width="10.453125" style="568" customWidth="1"/>
    <col min="10506" max="10506" width="17.453125" style="568" customWidth="1"/>
    <col min="10507" max="10507" width="13.453125" style="568" customWidth="1"/>
    <col min="10508" max="10508" width="4.453125" style="568" customWidth="1"/>
    <col min="10509" max="10513" width="15.08984375" style="568" customWidth="1"/>
    <col min="10514" max="10514" width="11.26953125" style="568" bestFit="1" customWidth="1"/>
    <col min="10515" max="10515" width="11.26953125" style="568" customWidth="1"/>
    <col min="10516" max="10518" width="14" style="568" customWidth="1"/>
    <col min="10519" max="10754" width="8.90625" style="568"/>
    <col min="10755" max="10755" width="3.453125" style="568" customWidth="1"/>
    <col min="10756" max="10756" width="5" style="568" customWidth="1"/>
    <col min="10757" max="10757" width="6.90625" style="568" customWidth="1"/>
    <col min="10758" max="10758" width="9.453125" style="568" customWidth="1"/>
    <col min="10759" max="10759" width="10.7265625" style="568" customWidth="1"/>
    <col min="10760" max="10760" width="11.453125" style="568" customWidth="1"/>
    <col min="10761" max="10761" width="10.453125" style="568" customWidth="1"/>
    <col min="10762" max="10762" width="17.453125" style="568" customWidth="1"/>
    <col min="10763" max="10763" width="13.453125" style="568" customWidth="1"/>
    <col min="10764" max="10764" width="4.453125" style="568" customWidth="1"/>
    <col min="10765" max="10769" width="15.08984375" style="568" customWidth="1"/>
    <col min="10770" max="10770" width="11.26953125" style="568" bestFit="1" customWidth="1"/>
    <col min="10771" max="10771" width="11.26953125" style="568" customWidth="1"/>
    <col min="10772" max="10774" width="14" style="568" customWidth="1"/>
    <col min="10775" max="11010" width="8.90625" style="568"/>
    <col min="11011" max="11011" width="3.453125" style="568" customWidth="1"/>
    <col min="11012" max="11012" width="5" style="568" customWidth="1"/>
    <col min="11013" max="11013" width="6.90625" style="568" customWidth="1"/>
    <col min="11014" max="11014" width="9.453125" style="568" customWidth="1"/>
    <col min="11015" max="11015" width="10.7265625" style="568" customWidth="1"/>
    <col min="11016" max="11016" width="11.453125" style="568" customWidth="1"/>
    <col min="11017" max="11017" width="10.453125" style="568" customWidth="1"/>
    <col min="11018" max="11018" width="17.453125" style="568" customWidth="1"/>
    <col min="11019" max="11019" width="13.453125" style="568" customWidth="1"/>
    <col min="11020" max="11020" width="4.453125" style="568" customWidth="1"/>
    <col min="11021" max="11025" width="15.08984375" style="568" customWidth="1"/>
    <col min="11026" max="11026" width="11.26953125" style="568" bestFit="1" customWidth="1"/>
    <col min="11027" max="11027" width="11.26953125" style="568" customWidth="1"/>
    <col min="11028" max="11030" width="14" style="568" customWidth="1"/>
    <col min="11031" max="11266" width="8.90625" style="568"/>
    <col min="11267" max="11267" width="3.453125" style="568" customWidth="1"/>
    <col min="11268" max="11268" width="5" style="568" customWidth="1"/>
    <col min="11269" max="11269" width="6.90625" style="568" customWidth="1"/>
    <col min="11270" max="11270" width="9.453125" style="568" customWidth="1"/>
    <col min="11271" max="11271" width="10.7265625" style="568" customWidth="1"/>
    <col min="11272" max="11272" width="11.453125" style="568" customWidth="1"/>
    <col min="11273" max="11273" width="10.453125" style="568" customWidth="1"/>
    <col min="11274" max="11274" width="17.453125" style="568" customWidth="1"/>
    <col min="11275" max="11275" width="13.453125" style="568" customWidth="1"/>
    <col min="11276" max="11276" width="4.453125" style="568" customWidth="1"/>
    <col min="11277" max="11281" width="15.08984375" style="568" customWidth="1"/>
    <col min="11282" max="11282" width="11.26953125" style="568" bestFit="1" customWidth="1"/>
    <col min="11283" max="11283" width="11.26953125" style="568" customWidth="1"/>
    <col min="11284" max="11286" width="14" style="568" customWidth="1"/>
    <col min="11287" max="11522" width="8.90625" style="568"/>
    <col min="11523" max="11523" width="3.453125" style="568" customWidth="1"/>
    <col min="11524" max="11524" width="5" style="568" customWidth="1"/>
    <col min="11525" max="11525" width="6.90625" style="568" customWidth="1"/>
    <col min="11526" max="11526" width="9.453125" style="568" customWidth="1"/>
    <col min="11527" max="11527" width="10.7265625" style="568" customWidth="1"/>
    <col min="11528" max="11528" width="11.453125" style="568" customWidth="1"/>
    <col min="11529" max="11529" width="10.453125" style="568" customWidth="1"/>
    <col min="11530" max="11530" width="17.453125" style="568" customWidth="1"/>
    <col min="11531" max="11531" width="13.453125" style="568" customWidth="1"/>
    <col min="11532" max="11532" width="4.453125" style="568" customWidth="1"/>
    <col min="11533" max="11537" width="15.08984375" style="568" customWidth="1"/>
    <col min="11538" max="11538" width="11.26953125" style="568" bestFit="1" customWidth="1"/>
    <col min="11539" max="11539" width="11.26953125" style="568" customWidth="1"/>
    <col min="11540" max="11542" width="14" style="568" customWidth="1"/>
    <col min="11543" max="11778" width="8.90625" style="568"/>
    <col min="11779" max="11779" width="3.453125" style="568" customWidth="1"/>
    <col min="11780" max="11780" width="5" style="568" customWidth="1"/>
    <col min="11781" max="11781" width="6.90625" style="568" customWidth="1"/>
    <col min="11782" max="11782" width="9.453125" style="568" customWidth="1"/>
    <col min="11783" max="11783" width="10.7265625" style="568" customWidth="1"/>
    <col min="11784" max="11784" width="11.453125" style="568" customWidth="1"/>
    <col min="11785" max="11785" width="10.453125" style="568" customWidth="1"/>
    <col min="11786" max="11786" width="17.453125" style="568" customWidth="1"/>
    <col min="11787" max="11787" width="13.453125" style="568" customWidth="1"/>
    <col min="11788" max="11788" width="4.453125" style="568" customWidth="1"/>
    <col min="11789" max="11793" width="15.08984375" style="568" customWidth="1"/>
    <col min="11794" max="11794" width="11.26953125" style="568" bestFit="1" customWidth="1"/>
    <col min="11795" max="11795" width="11.26953125" style="568" customWidth="1"/>
    <col min="11796" max="11798" width="14" style="568" customWidth="1"/>
    <col min="11799" max="12034" width="8.90625" style="568"/>
    <col min="12035" max="12035" width="3.453125" style="568" customWidth="1"/>
    <col min="12036" max="12036" width="5" style="568" customWidth="1"/>
    <col min="12037" max="12037" width="6.90625" style="568" customWidth="1"/>
    <col min="12038" max="12038" width="9.453125" style="568" customWidth="1"/>
    <col min="12039" max="12039" width="10.7265625" style="568" customWidth="1"/>
    <col min="12040" max="12040" width="11.453125" style="568" customWidth="1"/>
    <col min="12041" max="12041" width="10.453125" style="568" customWidth="1"/>
    <col min="12042" max="12042" width="17.453125" style="568" customWidth="1"/>
    <col min="12043" max="12043" width="13.453125" style="568" customWidth="1"/>
    <col min="12044" max="12044" width="4.453125" style="568" customWidth="1"/>
    <col min="12045" max="12049" width="15.08984375" style="568" customWidth="1"/>
    <col min="12050" max="12050" width="11.26953125" style="568" bestFit="1" customWidth="1"/>
    <col min="12051" max="12051" width="11.26953125" style="568" customWidth="1"/>
    <col min="12052" max="12054" width="14" style="568" customWidth="1"/>
    <col min="12055" max="12290" width="8.90625" style="568"/>
    <col min="12291" max="12291" width="3.453125" style="568" customWidth="1"/>
    <col min="12292" max="12292" width="5" style="568" customWidth="1"/>
    <col min="12293" max="12293" width="6.90625" style="568" customWidth="1"/>
    <col min="12294" max="12294" width="9.453125" style="568" customWidth="1"/>
    <col min="12295" max="12295" width="10.7265625" style="568" customWidth="1"/>
    <col min="12296" max="12296" width="11.453125" style="568" customWidth="1"/>
    <col min="12297" max="12297" width="10.453125" style="568" customWidth="1"/>
    <col min="12298" max="12298" width="17.453125" style="568" customWidth="1"/>
    <col min="12299" max="12299" width="13.453125" style="568" customWidth="1"/>
    <col min="12300" max="12300" width="4.453125" style="568" customWidth="1"/>
    <col min="12301" max="12305" width="15.08984375" style="568" customWidth="1"/>
    <col min="12306" max="12306" width="11.26953125" style="568" bestFit="1" customWidth="1"/>
    <col min="12307" max="12307" width="11.26953125" style="568" customWidth="1"/>
    <col min="12308" max="12310" width="14" style="568" customWidth="1"/>
    <col min="12311" max="12546" width="8.90625" style="568"/>
    <col min="12547" max="12547" width="3.453125" style="568" customWidth="1"/>
    <col min="12548" max="12548" width="5" style="568" customWidth="1"/>
    <col min="12549" max="12549" width="6.90625" style="568" customWidth="1"/>
    <col min="12550" max="12550" width="9.453125" style="568" customWidth="1"/>
    <col min="12551" max="12551" width="10.7265625" style="568" customWidth="1"/>
    <col min="12552" max="12552" width="11.453125" style="568" customWidth="1"/>
    <col min="12553" max="12553" width="10.453125" style="568" customWidth="1"/>
    <col min="12554" max="12554" width="17.453125" style="568" customWidth="1"/>
    <col min="12555" max="12555" width="13.453125" style="568" customWidth="1"/>
    <col min="12556" max="12556" width="4.453125" style="568" customWidth="1"/>
    <col min="12557" max="12561" width="15.08984375" style="568" customWidth="1"/>
    <col min="12562" max="12562" width="11.26953125" style="568" bestFit="1" customWidth="1"/>
    <col min="12563" max="12563" width="11.26953125" style="568" customWidth="1"/>
    <col min="12564" max="12566" width="14" style="568" customWidth="1"/>
    <col min="12567" max="12802" width="8.90625" style="568"/>
    <col min="12803" max="12803" width="3.453125" style="568" customWidth="1"/>
    <col min="12804" max="12804" width="5" style="568" customWidth="1"/>
    <col min="12805" max="12805" width="6.90625" style="568" customWidth="1"/>
    <col min="12806" max="12806" width="9.453125" style="568" customWidth="1"/>
    <col min="12807" max="12807" width="10.7265625" style="568" customWidth="1"/>
    <col min="12808" max="12808" width="11.453125" style="568" customWidth="1"/>
    <col min="12809" max="12809" width="10.453125" style="568" customWidth="1"/>
    <col min="12810" max="12810" width="17.453125" style="568" customWidth="1"/>
    <col min="12811" max="12811" width="13.453125" style="568" customWidth="1"/>
    <col min="12812" max="12812" width="4.453125" style="568" customWidth="1"/>
    <col min="12813" max="12817" width="15.08984375" style="568" customWidth="1"/>
    <col min="12818" max="12818" width="11.26953125" style="568" bestFit="1" customWidth="1"/>
    <col min="12819" max="12819" width="11.26953125" style="568" customWidth="1"/>
    <col min="12820" max="12822" width="14" style="568" customWidth="1"/>
    <col min="12823" max="13058" width="8.90625" style="568"/>
    <col min="13059" max="13059" width="3.453125" style="568" customWidth="1"/>
    <col min="13060" max="13060" width="5" style="568" customWidth="1"/>
    <col min="13061" max="13061" width="6.90625" style="568" customWidth="1"/>
    <col min="13062" max="13062" width="9.453125" style="568" customWidth="1"/>
    <col min="13063" max="13063" width="10.7265625" style="568" customWidth="1"/>
    <col min="13064" max="13064" width="11.453125" style="568" customWidth="1"/>
    <col min="13065" max="13065" width="10.453125" style="568" customWidth="1"/>
    <col min="13066" max="13066" width="17.453125" style="568" customWidth="1"/>
    <col min="13067" max="13067" width="13.453125" style="568" customWidth="1"/>
    <col min="13068" max="13068" width="4.453125" style="568" customWidth="1"/>
    <col min="13069" max="13073" width="15.08984375" style="568" customWidth="1"/>
    <col min="13074" max="13074" width="11.26953125" style="568" bestFit="1" customWidth="1"/>
    <col min="13075" max="13075" width="11.26953125" style="568" customWidth="1"/>
    <col min="13076" max="13078" width="14" style="568" customWidth="1"/>
    <col min="13079" max="13314" width="8.90625" style="568"/>
    <col min="13315" max="13315" width="3.453125" style="568" customWidth="1"/>
    <col min="13316" max="13316" width="5" style="568" customWidth="1"/>
    <col min="13317" max="13317" width="6.90625" style="568" customWidth="1"/>
    <col min="13318" max="13318" width="9.453125" style="568" customWidth="1"/>
    <col min="13319" max="13319" width="10.7265625" style="568" customWidth="1"/>
    <col min="13320" max="13320" width="11.453125" style="568" customWidth="1"/>
    <col min="13321" max="13321" width="10.453125" style="568" customWidth="1"/>
    <col min="13322" max="13322" width="17.453125" style="568" customWidth="1"/>
    <col min="13323" max="13323" width="13.453125" style="568" customWidth="1"/>
    <col min="13324" max="13324" width="4.453125" style="568" customWidth="1"/>
    <col min="13325" max="13329" width="15.08984375" style="568" customWidth="1"/>
    <col min="13330" max="13330" width="11.26953125" style="568" bestFit="1" customWidth="1"/>
    <col min="13331" max="13331" width="11.26953125" style="568" customWidth="1"/>
    <col min="13332" max="13334" width="14" style="568" customWidth="1"/>
    <col min="13335" max="13570" width="8.90625" style="568"/>
    <col min="13571" max="13571" width="3.453125" style="568" customWidth="1"/>
    <col min="13572" max="13572" width="5" style="568" customWidth="1"/>
    <col min="13573" max="13573" width="6.90625" style="568" customWidth="1"/>
    <col min="13574" max="13574" width="9.453125" style="568" customWidth="1"/>
    <col min="13575" max="13575" width="10.7265625" style="568" customWidth="1"/>
    <col min="13576" max="13576" width="11.453125" style="568" customWidth="1"/>
    <col min="13577" max="13577" width="10.453125" style="568" customWidth="1"/>
    <col min="13578" max="13578" width="17.453125" style="568" customWidth="1"/>
    <col min="13579" max="13579" width="13.453125" style="568" customWidth="1"/>
    <col min="13580" max="13580" width="4.453125" style="568" customWidth="1"/>
    <col min="13581" max="13585" width="15.08984375" style="568" customWidth="1"/>
    <col min="13586" max="13586" width="11.26953125" style="568" bestFit="1" customWidth="1"/>
    <col min="13587" max="13587" width="11.26953125" style="568" customWidth="1"/>
    <col min="13588" max="13590" width="14" style="568" customWidth="1"/>
    <col min="13591" max="13826" width="8.90625" style="568"/>
    <col min="13827" max="13827" width="3.453125" style="568" customWidth="1"/>
    <col min="13828" max="13828" width="5" style="568" customWidth="1"/>
    <col min="13829" max="13829" width="6.90625" style="568" customWidth="1"/>
    <col min="13830" max="13830" width="9.453125" style="568" customWidth="1"/>
    <col min="13831" max="13831" width="10.7265625" style="568" customWidth="1"/>
    <col min="13832" max="13832" width="11.453125" style="568" customWidth="1"/>
    <col min="13833" max="13833" width="10.453125" style="568" customWidth="1"/>
    <col min="13834" max="13834" width="17.453125" style="568" customWidth="1"/>
    <col min="13835" max="13835" width="13.453125" style="568" customWidth="1"/>
    <col min="13836" max="13836" width="4.453125" style="568" customWidth="1"/>
    <col min="13837" max="13841" width="15.08984375" style="568" customWidth="1"/>
    <col min="13842" max="13842" width="11.26953125" style="568" bestFit="1" customWidth="1"/>
    <col min="13843" max="13843" width="11.26953125" style="568" customWidth="1"/>
    <col min="13844" max="13846" width="14" style="568" customWidth="1"/>
    <col min="13847" max="14082" width="8.90625" style="568"/>
    <col min="14083" max="14083" width="3.453125" style="568" customWidth="1"/>
    <col min="14084" max="14084" width="5" style="568" customWidth="1"/>
    <col min="14085" max="14085" width="6.90625" style="568" customWidth="1"/>
    <col min="14086" max="14086" width="9.453125" style="568" customWidth="1"/>
    <col min="14087" max="14087" width="10.7265625" style="568" customWidth="1"/>
    <col min="14088" max="14088" width="11.453125" style="568" customWidth="1"/>
    <col min="14089" max="14089" width="10.453125" style="568" customWidth="1"/>
    <col min="14090" max="14090" width="17.453125" style="568" customWidth="1"/>
    <col min="14091" max="14091" width="13.453125" style="568" customWidth="1"/>
    <col min="14092" max="14092" width="4.453125" style="568" customWidth="1"/>
    <col min="14093" max="14097" width="15.08984375" style="568" customWidth="1"/>
    <col min="14098" max="14098" width="11.26953125" style="568" bestFit="1" customWidth="1"/>
    <col min="14099" max="14099" width="11.26953125" style="568" customWidth="1"/>
    <col min="14100" max="14102" width="14" style="568" customWidth="1"/>
    <col min="14103" max="14338" width="8.90625" style="568"/>
    <col min="14339" max="14339" width="3.453125" style="568" customWidth="1"/>
    <col min="14340" max="14340" width="5" style="568" customWidth="1"/>
    <col min="14341" max="14341" width="6.90625" style="568" customWidth="1"/>
    <col min="14342" max="14342" width="9.453125" style="568" customWidth="1"/>
    <col min="14343" max="14343" width="10.7265625" style="568" customWidth="1"/>
    <col min="14344" max="14344" width="11.453125" style="568" customWidth="1"/>
    <col min="14345" max="14345" width="10.453125" style="568" customWidth="1"/>
    <col min="14346" max="14346" width="17.453125" style="568" customWidth="1"/>
    <col min="14347" max="14347" width="13.453125" style="568" customWidth="1"/>
    <col min="14348" max="14348" width="4.453125" style="568" customWidth="1"/>
    <col min="14349" max="14353" width="15.08984375" style="568" customWidth="1"/>
    <col min="14354" max="14354" width="11.26953125" style="568" bestFit="1" customWidth="1"/>
    <col min="14355" max="14355" width="11.26953125" style="568" customWidth="1"/>
    <col min="14356" max="14358" width="14" style="568" customWidth="1"/>
    <col min="14359" max="14594" width="8.90625" style="568"/>
    <col min="14595" max="14595" width="3.453125" style="568" customWidth="1"/>
    <col min="14596" max="14596" width="5" style="568" customWidth="1"/>
    <col min="14597" max="14597" width="6.90625" style="568" customWidth="1"/>
    <col min="14598" max="14598" width="9.453125" style="568" customWidth="1"/>
    <col min="14599" max="14599" width="10.7265625" style="568" customWidth="1"/>
    <col min="14600" max="14600" width="11.453125" style="568" customWidth="1"/>
    <col min="14601" max="14601" width="10.453125" style="568" customWidth="1"/>
    <col min="14602" max="14602" width="17.453125" style="568" customWidth="1"/>
    <col min="14603" max="14603" width="13.453125" style="568" customWidth="1"/>
    <col min="14604" max="14604" width="4.453125" style="568" customWidth="1"/>
    <col min="14605" max="14609" width="15.08984375" style="568" customWidth="1"/>
    <col min="14610" max="14610" width="11.26953125" style="568" bestFit="1" customWidth="1"/>
    <col min="14611" max="14611" width="11.26953125" style="568" customWidth="1"/>
    <col min="14612" max="14614" width="14" style="568" customWidth="1"/>
    <col min="14615" max="14850" width="8.90625" style="568"/>
    <col min="14851" max="14851" width="3.453125" style="568" customWidth="1"/>
    <col min="14852" max="14852" width="5" style="568" customWidth="1"/>
    <col min="14853" max="14853" width="6.90625" style="568" customWidth="1"/>
    <col min="14854" max="14854" width="9.453125" style="568" customWidth="1"/>
    <col min="14855" max="14855" width="10.7265625" style="568" customWidth="1"/>
    <col min="14856" max="14856" width="11.453125" style="568" customWidth="1"/>
    <col min="14857" max="14857" width="10.453125" style="568" customWidth="1"/>
    <col min="14858" max="14858" width="17.453125" style="568" customWidth="1"/>
    <col min="14859" max="14859" width="13.453125" style="568" customWidth="1"/>
    <col min="14860" max="14860" width="4.453125" style="568" customWidth="1"/>
    <col min="14861" max="14865" width="15.08984375" style="568" customWidth="1"/>
    <col min="14866" max="14866" width="11.26953125" style="568" bestFit="1" customWidth="1"/>
    <col min="14867" max="14867" width="11.26953125" style="568" customWidth="1"/>
    <col min="14868" max="14870" width="14" style="568" customWidth="1"/>
    <col min="14871" max="15106" width="8.90625" style="568"/>
    <col min="15107" max="15107" width="3.453125" style="568" customWidth="1"/>
    <col min="15108" max="15108" width="5" style="568" customWidth="1"/>
    <col min="15109" max="15109" width="6.90625" style="568" customWidth="1"/>
    <col min="15110" max="15110" width="9.453125" style="568" customWidth="1"/>
    <col min="15111" max="15111" width="10.7265625" style="568" customWidth="1"/>
    <col min="15112" max="15112" width="11.453125" style="568" customWidth="1"/>
    <col min="15113" max="15113" width="10.453125" style="568" customWidth="1"/>
    <col min="15114" max="15114" width="17.453125" style="568" customWidth="1"/>
    <col min="15115" max="15115" width="13.453125" style="568" customWidth="1"/>
    <col min="15116" max="15116" width="4.453125" style="568" customWidth="1"/>
    <col min="15117" max="15121" width="15.08984375" style="568" customWidth="1"/>
    <col min="15122" max="15122" width="11.26953125" style="568" bestFit="1" customWidth="1"/>
    <col min="15123" max="15123" width="11.26953125" style="568" customWidth="1"/>
    <col min="15124" max="15126" width="14" style="568" customWidth="1"/>
    <col min="15127" max="15362" width="8.90625" style="568"/>
    <col min="15363" max="15363" width="3.453125" style="568" customWidth="1"/>
    <col min="15364" max="15364" width="5" style="568" customWidth="1"/>
    <col min="15365" max="15365" width="6.90625" style="568" customWidth="1"/>
    <col min="15366" max="15366" width="9.453125" style="568" customWidth="1"/>
    <col min="15367" max="15367" width="10.7265625" style="568" customWidth="1"/>
    <col min="15368" max="15368" width="11.453125" style="568" customWidth="1"/>
    <col min="15369" max="15369" width="10.453125" style="568" customWidth="1"/>
    <col min="15370" max="15370" width="17.453125" style="568" customWidth="1"/>
    <col min="15371" max="15371" width="13.453125" style="568" customWidth="1"/>
    <col min="15372" max="15372" width="4.453125" style="568" customWidth="1"/>
    <col min="15373" max="15377" width="15.08984375" style="568" customWidth="1"/>
    <col min="15378" max="15378" width="11.26953125" style="568" bestFit="1" customWidth="1"/>
    <col min="15379" max="15379" width="11.26953125" style="568" customWidth="1"/>
    <col min="15380" max="15382" width="14" style="568" customWidth="1"/>
    <col min="15383" max="15618" width="8.90625" style="568"/>
    <col min="15619" max="15619" width="3.453125" style="568" customWidth="1"/>
    <col min="15620" max="15620" width="5" style="568" customWidth="1"/>
    <col min="15621" max="15621" width="6.90625" style="568" customWidth="1"/>
    <col min="15622" max="15622" width="9.453125" style="568" customWidth="1"/>
    <col min="15623" max="15623" width="10.7265625" style="568" customWidth="1"/>
    <col min="15624" max="15624" width="11.453125" style="568" customWidth="1"/>
    <col min="15625" max="15625" width="10.453125" style="568" customWidth="1"/>
    <col min="15626" max="15626" width="17.453125" style="568" customWidth="1"/>
    <col min="15627" max="15627" width="13.453125" style="568" customWidth="1"/>
    <col min="15628" max="15628" width="4.453125" style="568" customWidth="1"/>
    <col min="15629" max="15633" width="15.08984375" style="568" customWidth="1"/>
    <col min="15634" max="15634" width="11.26953125" style="568" bestFit="1" customWidth="1"/>
    <col min="15635" max="15635" width="11.26953125" style="568" customWidth="1"/>
    <col min="15636" max="15638" width="14" style="568" customWidth="1"/>
    <col min="15639" max="15874" width="8.90625" style="568"/>
    <col min="15875" max="15875" width="3.453125" style="568" customWidth="1"/>
    <col min="15876" max="15876" width="5" style="568" customWidth="1"/>
    <col min="15877" max="15877" width="6.90625" style="568" customWidth="1"/>
    <col min="15878" max="15878" width="9.453125" style="568" customWidth="1"/>
    <col min="15879" max="15879" width="10.7265625" style="568" customWidth="1"/>
    <col min="15880" max="15880" width="11.453125" style="568" customWidth="1"/>
    <col min="15881" max="15881" width="10.453125" style="568" customWidth="1"/>
    <col min="15882" max="15882" width="17.453125" style="568" customWidth="1"/>
    <col min="15883" max="15883" width="13.453125" style="568" customWidth="1"/>
    <col min="15884" max="15884" width="4.453125" style="568" customWidth="1"/>
    <col min="15885" max="15889" width="15.08984375" style="568" customWidth="1"/>
    <col min="15890" max="15890" width="11.26953125" style="568" bestFit="1" customWidth="1"/>
    <col min="15891" max="15891" width="11.26953125" style="568" customWidth="1"/>
    <col min="15892" max="15894" width="14" style="568" customWidth="1"/>
    <col min="15895" max="16130" width="8.90625" style="568"/>
    <col min="16131" max="16131" width="3.453125" style="568" customWidth="1"/>
    <col min="16132" max="16132" width="5" style="568" customWidth="1"/>
    <col min="16133" max="16133" width="6.90625" style="568" customWidth="1"/>
    <col min="16134" max="16134" width="9.453125" style="568" customWidth="1"/>
    <col min="16135" max="16135" width="10.7265625" style="568" customWidth="1"/>
    <col min="16136" max="16136" width="11.453125" style="568" customWidth="1"/>
    <col min="16137" max="16137" width="10.453125" style="568" customWidth="1"/>
    <col min="16138" max="16138" width="17.453125" style="568" customWidth="1"/>
    <col min="16139" max="16139" width="13.453125" style="568" customWidth="1"/>
    <col min="16140" max="16140" width="4.453125" style="568" customWidth="1"/>
    <col min="16141" max="16145" width="15.08984375" style="568" customWidth="1"/>
    <col min="16146" max="16146" width="11.26953125" style="568" bestFit="1" customWidth="1"/>
    <col min="16147" max="16147" width="11.26953125" style="568" customWidth="1"/>
    <col min="16148" max="16150" width="14" style="568" customWidth="1"/>
    <col min="16151" max="16384" width="8.90625" style="568"/>
  </cols>
  <sheetData>
    <row r="1" spans="1:17" ht="20.5" customHeight="1">
      <c r="B1" s="813" t="s">
        <v>947</v>
      </c>
      <c r="C1" s="813"/>
      <c r="D1" s="813"/>
      <c r="E1" s="813"/>
      <c r="F1" s="813"/>
      <c r="G1" s="813"/>
      <c r="H1" s="813"/>
      <c r="I1" s="813"/>
      <c r="J1" s="813"/>
    </row>
    <row r="2" spans="1:17" ht="14.25" customHeight="1">
      <c r="A2" s="569"/>
      <c r="B2" s="570"/>
      <c r="C2" s="569"/>
      <c r="D2" s="571"/>
      <c r="E2" s="571"/>
      <c r="F2" s="571"/>
      <c r="G2" s="571"/>
      <c r="H2" s="571"/>
      <c r="I2" s="571"/>
      <c r="J2" s="572" t="s">
        <v>922</v>
      </c>
      <c r="K2" s="573"/>
      <c r="L2" s="574"/>
      <c r="Q2" s="575" t="s">
        <v>204</v>
      </c>
    </row>
    <row r="3" spans="1:17" ht="14">
      <c r="A3" s="569"/>
      <c r="B3" s="569"/>
      <c r="C3" s="569"/>
      <c r="D3" s="569"/>
      <c r="E3" s="569"/>
      <c r="F3" s="569"/>
      <c r="G3" s="569"/>
      <c r="H3" s="569"/>
      <c r="I3" s="569"/>
      <c r="J3" s="576" t="s">
        <v>773</v>
      </c>
      <c r="K3" s="569"/>
      <c r="M3" s="577" t="s">
        <v>486</v>
      </c>
    </row>
    <row r="4" spans="1:17">
      <c r="A4" s="569"/>
      <c r="B4" s="569"/>
      <c r="C4" s="569"/>
      <c r="D4" s="569"/>
      <c r="E4" s="569"/>
      <c r="F4" s="569"/>
      <c r="G4" s="569"/>
      <c r="H4" s="569"/>
      <c r="I4" s="569"/>
      <c r="J4" s="569"/>
      <c r="K4" s="572"/>
      <c r="L4" s="578"/>
      <c r="M4" s="579" t="s">
        <v>835</v>
      </c>
      <c r="N4" s="580"/>
      <c r="O4" s="580"/>
      <c r="P4" s="581"/>
    </row>
    <row r="5" spans="1:17" ht="13.5" thickBot="1">
      <c r="A5" s="569"/>
      <c r="B5" s="582" t="s">
        <v>1090</v>
      </c>
      <c r="C5" s="582"/>
      <c r="D5" s="582"/>
      <c r="E5" s="582"/>
      <c r="F5" s="571"/>
      <c r="G5" s="571"/>
      <c r="H5" s="571"/>
      <c r="I5" s="814" t="s">
        <v>262</v>
      </c>
      <c r="J5" s="814"/>
      <c r="K5" s="572"/>
      <c r="L5" s="578"/>
      <c r="M5" s="583" t="s">
        <v>885</v>
      </c>
      <c r="P5" s="584"/>
    </row>
    <row r="6" spans="1:17" ht="13.5" thickBot="1">
      <c r="A6" s="569"/>
      <c r="B6" s="815" t="s">
        <v>160</v>
      </c>
      <c r="C6" s="815"/>
      <c r="D6" s="815"/>
      <c r="E6" s="815"/>
      <c r="F6" s="571"/>
      <c r="G6" s="571"/>
      <c r="H6" s="571"/>
      <c r="I6" s="571"/>
      <c r="J6" s="571"/>
      <c r="K6" s="571"/>
      <c r="L6" s="585"/>
      <c r="M6" s="686" t="s">
        <v>298</v>
      </c>
      <c r="N6" s="687" t="s">
        <v>294</v>
      </c>
      <c r="O6" s="688" t="s">
        <v>295</v>
      </c>
      <c r="P6" s="584"/>
    </row>
    <row r="7" spans="1:17" ht="13.5" thickBot="1">
      <c r="A7" s="569"/>
      <c r="B7" s="816" t="s">
        <v>1005</v>
      </c>
      <c r="C7" s="816"/>
      <c r="D7" s="816"/>
      <c r="E7" s="816"/>
      <c r="F7" s="571"/>
      <c r="G7" s="571"/>
      <c r="H7" s="571"/>
      <c r="I7" s="571"/>
      <c r="J7" s="586" t="s">
        <v>293</v>
      </c>
      <c r="K7" s="571"/>
      <c r="L7" s="585"/>
      <c r="M7" s="689"/>
      <c r="N7" s="690" t="str">
        <f>IF(M7="","",IF(M7&lt;897900,ROUNDDOWN(M7/89.79%,0),ROUNDDOWN((M7-102100)/79.58%,0)))</f>
        <v/>
      </c>
      <c r="O7" s="690" t="str">
        <f>IF(M7="","",N7-M7)</f>
        <v/>
      </c>
      <c r="P7" s="584"/>
    </row>
    <row r="8" spans="1:17" ht="21" customHeight="1">
      <c r="A8" s="569"/>
      <c r="B8" s="817" t="s">
        <v>292</v>
      </c>
      <c r="C8" s="817"/>
      <c r="D8" s="817"/>
      <c r="E8" s="817"/>
      <c r="F8" s="817"/>
      <c r="G8" s="817"/>
      <c r="H8" s="817"/>
      <c r="I8" s="817"/>
      <c r="J8" s="818"/>
      <c r="K8" s="587"/>
      <c r="L8" s="588"/>
      <c r="M8" s="589"/>
      <c r="O8" s="590"/>
      <c r="P8" s="584"/>
      <c r="Q8" s="591"/>
    </row>
    <row r="9" spans="1:17" ht="14.25" customHeight="1" thickBot="1">
      <c r="A9" s="569"/>
      <c r="B9" s="587"/>
      <c r="C9" s="587"/>
      <c r="D9" s="587"/>
      <c r="E9" s="587"/>
      <c r="F9" s="571"/>
      <c r="G9" s="571"/>
      <c r="H9" s="571"/>
      <c r="I9" s="571"/>
      <c r="J9" s="819"/>
      <c r="K9" s="571"/>
      <c r="L9" s="585"/>
      <c r="M9" s="583" t="s">
        <v>899</v>
      </c>
      <c r="P9" s="584"/>
    </row>
    <row r="10" spans="1:17" ht="13.5" customHeight="1" thickBot="1">
      <c r="A10" s="569"/>
      <c r="B10" s="821" t="s">
        <v>1091</v>
      </c>
      <c r="C10" s="822"/>
      <c r="D10" s="822"/>
      <c r="E10" s="822"/>
      <c r="F10" s="822"/>
      <c r="G10" s="822"/>
      <c r="H10" s="822"/>
      <c r="I10" s="822"/>
      <c r="J10" s="819"/>
      <c r="K10" s="592"/>
      <c r="L10" s="593"/>
      <c r="M10" s="687" t="s">
        <v>294</v>
      </c>
      <c r="N10" s="686" t="s">
        <v>298</v>
      </c>
      <c r="O10" s="688" t="s">
        <v>295</v>
      </c>
      <c r="P10" s="584"/>
    </row>
    <row r="11" spans="1:17" ht="13.5" customHeight="1" thickBot="1">
      <c r="A11" s="569"/>
      <c r="B11" s="822"/>
      <c r="C11" s="822"/>
      <c r="D11" s="822"/>
      <c r="E11" s="822"/>
      <c r="F11" s="822"/>
      <c r="G11" s="822"/>
      <c r="H11" s="822"/>
      <c r="I11" s="822"/>
      <c r="J11" s="819"/>
      <c r="K11" s="592"/>
      <c r="L11" s="593"/>
      <c r="M11" s="691"/>
      <c r="N11" s="690" t="str">
        <f>IF(M11="","",IF(M11&lt;1000000,ROUNDUP(M11*89.79%,0),ROUNDUP(M11*79.58%+102100,0)))</f>
        <v/>
      </c>
      <c r="O11" s="690" t="str">
        <f>IF(M11="","",M11-N11)</f>
        <v/>
      </c>
      <c r="P11" s="594"/>
    </row>
    <row r="12" spans="1:17" ht="13.5" customHeight="1">
      <c r="A12" s="569"/>
      <c r="B12" s="592"/>
      <c r="C12" s="592"/>
      <c r="D12" s="592"/>
      <c r="E12" s="592"/>
      <c r="F12" s="592"/>
      <c r="G12" s="592"/>
      <c r="H12" s="592"/>
      <c r="I12" s="592"/>
      <c r="J12" s="820"/>
      <c r="K12" s="592"/>
      <c r="L12" s="593"/>
    </row>
    <row r="13" spans="1:17" ht="13.5" thickBot="1">
      <c r="A13" s="569"/>
      <c r="B13" s="823" t="s">
        <v>203</v>
      </c>
      <c r="C13" s="823"/>
      <c r="D13" s="823"/>
      <c r="E13" s="823"/>
      <c r="F13" s="823"/>
      <c r="G13" s="823"/>
      <c r="H13" s="823"/>
      <c r="I13" s="823"/>
      <c r="J13" s="823"/>
      <c r="K13" s="573"/>
      <c r="L13" s="574"/>
      <c r="M13" s="595" t="s">
        <v>487</v>
      </c>
      <c r="N13" s="591"/>
      <c r="O13" s="591"/>
    </row>
    <row r="14" spans="1:17" ht="13.5" thickBot="1">
      <c r="A14" s="569"/>
      <c r="B14" s="811" t="s">
        <v>774</v>
      </c>
      <c r="C14" s="811"/>
      <c r="D14" s="811"/>
      <c r="E14" s="824"/>
      <c r="F14" s="824"/>
      <c r="G14" s="824"/>
      <c r="H14" s="824"/>
      <c r="I14" s="824"/>
      <c r="J14" s="571"/>
      <c r="K14" s="571"/>
      <c r="L14" s="585"/>
      <c r="M14" s="687" t="s">
        <v>294</v>
      </c>
      <c r="N14" s="591"/>
      <c r="O14" s="591"/>
    </row>
    <row r="15" spans="1:17" ht="13.5" thickBot="1">
      <c r="A15" s="569"/>
      <c r="B15" s="811" t="s">
        <v>775</v>
      </c>
      <c r="C15" s="811"/>
      <c r="D15" s="811"/>
      <c r="E15" s="812" t="s">
        <v>776</v>
      </c>
      <c r="F15" s="812"/>
      <c r="G15" s="812"/>
      <c r="H15" s="812"/>
      <c r="I15" s="571"/>
      <c r="J15" s="571"/>
      <c r="K15" s="571"/>
      <c r="L15" s="585"/>
      <c r="M15" s="691"/>
    </row>
    <row r="16" spans="1:17">
      <c r="A16" s="569"/>
      <c r="B16" s="811" t="s">
        <v>777</v>
      </c>
      <c r="C16" s="811"/>
      <c r="D16" s="811"/>
      <c r="E16" s="812" t="s">
        <v>488</v>
      </c>
      <c r="F16" s="812"/>
      <c r="G16" s="812"/>
      <c r="H16" s="812"/>
      <c r="I16" s="571"/>
      <c r="J16" s="571"/>
      <c r="K16" s="571"/>
      <c r="L16" s="585"/>
    </row>
    <row r="17" spans="1:19" ht="14.25" customHeight="1" thickBot="1">
      <c r="A17" s="569"/>
      <c r="B17" s="811" t="s">
        <v>778</v>
      </c>
      <c r="C17" s="811"/>
      <c r="D17" s="811"/>
      <c r="E17" s="812"/>
      <c r="F17" s="812"/>
      <c r="G17" s="812"/>
      <c r="H17" s="812"/>
      <c r="I17" s="812"/>
      <c r="J17" s="812"/>
      <c r="K17" s="571"/>
      <c r="L17" s="585"/>
      <c r="M17" s="568" t="s">
        <v>297</v>
      </c>
    </row>
    <row r="18" spans="1:19" ht="13.9" customHeight="1" thickBot="1">
      <c r="A18" s="569"/>
      <c r="B18" s="811" t="s">
        <v>779</v>
      </c>
      <c r="C18" s="826"/>
      <c r="D18" s="826"/>
      <c r="E18" s="812"/>
      <c r="F18" s="812"/>
      <c r="G18" s="812"/>
      <c r="H18" s="827" t="s">
        <v>948</v>
      </c>
      <c r="I18" s="827"/>
      <c r="J18" s="827"/>
      <c r="K18" s="596"/>
      <c r="L18" s="597"/>
      <c r="M18" s="692"/>
      <c r="N18" s="568" t="s">
        <v>489</v>
      </c>
    </row>
    <row r="19" spans="1:19">
      <c r="A19" s="569"/>
      <c r="B19" s="814" t="s">
        <v>780</v>
      </c>
      <c r="C19" s="814"/>
      <c r="D19" s="814"/>
      <c r="E19" s="814"/>
      <c r="F19" s="814"/>
      <c r="G19" s="812"/>
      <c r="H19" s="812"/>
      <c r="I19" s="812"/>
      <c r="J19" s="571"/>
      <c r="K19" s="571"/>
      <c r="L19" s="585"/>
      <c r="N19" s="568" t="s">
        <v>300</v>
      </c>
    </row>
    <row r="20" spans="1:19">
      <c r="A20" s="569"/>
      <c r="B20" s="571"/>
      <c r="C20" s="571"/>
      <c r="D20" s="569"/>
      <c r="E20" s="571"/>
      <c r="F20" s="571"/>
      <c r="G20" s="598"/>
      <c r="H20" s="569"/>
      <c r="I20" s="571"/>
      <c r="J20" s="571"/>
      <c r="K20" s="571"/>
      <c r="L20" s="585"/>
    </row>
    <row r="21" spans="1:19" ht="13.5" thickBot="1">
      <c r="A21" s="569"/>
      <c r="B21" s="826" t="s">
        <v>781</v>
      </c>
      <c r="C21" s="826"/>
      <c r="D21" s="826"/>
      <c r="E21" s="825" t="s">
        <v>1092</v>
      </c>
      <c r="F21" s="825"/>
      <c r="G21" s="825"/>
      <c r="H21" s="828"/>
      <c r="I21" s="828"/>
      <c r="J21" s="828"/>
      <c r="K21" s="571"/>
      <c r="L21" s="585"/>
      <c r="M21" s="599" t="s">
        <v>296</v>
      </c>
    </row>
    <row r="22" spans="1:19" ht="13.5" thickBot="1">
      <c r="A22" s="569"/>
      <c r="B22" s="811" t="s">
        <v>782</v>
      </c>
      <c r="C22" s="811"/>
      <c r="D22" s="811"/>
      <c r="E22" s="829" t="s">
        <v>1093</v>
      </c>
      <c r="F22" s="829"/>
      <c r="G22" s="571"/>
      <c r="H22" s="571"/>
      <c r="I22" s="571"/>
      <c r="J22" s="571"/>
      <c r="K22" s="571"/>
      <c r="L22" s="585"/>
      <c r="M22" s="693" t="s">
        <v>307</v>
      </c>
      <c r="N22" s="694" t="s">
        <v>490</v>
      </c>
      <c r="O22" s="737" t="s">
        <v>1147</v>
      </c>
    </row>
    <row r="23" spans="1:19" ht="13.5" thickBot="1">
      <c r="A23" s="569"/>
      <c r="B23" s="571"/>
      <c r="C23" s="571"/>
      <c r="D23" s="571"/>
      <c r="E23" s="571"/>
      <c r="F23" s="571"/>
      <c r="G23" s="571"/>
      <c r="H23" s="571"/>
      <c r="I23" s="571"/>
      <c r="J23" s="571"/>
      <c r="K23" s="571"/>
      <c r="L23" s="585"/>
      <c r="M23" s="695" t="s">
        <v>1144</v>
      </c>
      <c r="N23" s="696" t="s">
        <v>301</v>
      </c>
      <c r="O23" s="738" t="s">
        <v>1145</v>
      </c>
    </row>
    <row r="24" spans="1:19" ht="13.5" thickBot="1">
      <c r="A24" s="569"/>
      <c r="B24" s="571"/>
      <c r="C24" s="825" t="s">
        <v>161</v>
      </c>
      <c r="D24" s="825"/>
      <c r="E24" s="825"/>
      <c r="F24" s="571"/>
      <c r="G24" s="571"/>
      <c r="H24" s="571"/>
      <c r="I24" s="571"/>
      <c r="J24" s="571"/>
      <c r="K24" s="571"/>
      <c r="L24" s="585"/>
      <c r="M24" s="739">
        <v>0</v>
      </c>
      <c r="N24" s="740" t="s">
        <v>491</v>
      </c>
      <c r="O24" s="738" t="s">
        <v>1146</v>
      </c>
      <c r="R24" s="590"/>
      <c r="S24" s="590"/>
    </row>
    <row r="25" spans="1:19" ht="13.5" thickBot="1">
      <c r="A25" s="569"/>
      <c r="B25" s="600"/>
      <c r="C25" s="571"/>
      <c r="D25" s="571" t="s">
        <v>299</v>
      </c>
      <c r="E25" s="571"/>
      <c r="F25" s="601"/>
      <c r="G25" s="830" t="str">
        <f>IF(AND(M15="",N7="",M11=""),"",IF(OR(E22="1.個人契約",E22="3.その他(任意団体等）"),IF(M7="",M11,N7),M15))</f>
        <v/>
      </c>
      <c r="H25" s="830"/>
      <c r="I25" s="601" t="s">
        <v>1006</v>
      </c>
      <c r="J25" s="698" t="str">
        <f>IF(G25="","               円)",TEXT(G25-G26,"###,###")&amp;"円）")</f>
        <v xml:space="preserve">               円)</v>
      </c>
      <c r="K25" s="600"/>
      <c r="L25" s="602"/>
      <c r="M25" s="695">
        <v>1</v>
      </c>
      <c r="N25" s="696" t="s">
        <v>491</v>
      </c>
      <c r="O25" s="697" t="s">
        <v>492</v>
      </c>
    </row>
    <row r="26" spans="1:19" ht="13.5" thickBot="1">
      <c r="A26" s="569"/>
      <c r="B26" s="600"/>
      <c r="C26" s="600"/>
      <c r="D26" s="569"/>
      <c r="E26" s="603"/>
      <c r="F26" s="604" t="s">
        <v>533</v>
      </c>
      <c r="G26" s="831" t="str">
        <f>IF(G25="","",ROUNDDOWN(G25/1.1*0.1,0))</f>
        <v/>
      </c>
      <c r="H26" s="831"/>
      <c r="I26" s="604" t="s">
        <v>1007</v>
      </c>
      <c r="J26" s="600"/>
      <c r="K26" s="600"/>
      <c r="L26" s="602"/>
      <c r="M26" s="695">
        <v>10000</v>
      </c>
      <c r="N26" s="696" t="s">
        <v>301</v>
      </c>
      <c r="O26" s="697" t="s">
        <v>827</v>
      </c>
    </row>
    <row r="27" spans="1:19" ht="13.5" thickBot="1">
      <c r="A27" s="569"/>
      <c r="B27" s="600"/>
      <c r="C27" s="600"/>
      <c r="D27" s="569"/>
      <c r="E27" s="603"/>
      <c r="F27" s="604" t="s">
        <v>493</v>
      </c>
      <c r="G27" s="831" t="str">
        <f>IF(G25="","",IF(OR(E22="1.個人契約",E22="3.その他(任意団体等）"),IF(M7="",O11,O7),""))</f>
        <v/>
      </c>
      <c r="H27" s="831"/>
      <c r="I27" s="604" t="s">
        <v>886</v>
      </c>
      <c r="J27" s="600"/>
      <c r="K27" s="600"/>
      <c r="L27" s="602"/>
      <c r="M27" s="695">
        <v>1000000</v>
      </c>
      <c r="N27" s="696" t="s">
        <v>301</v>
      </c>
      <c r="O27" s="697" t="s">
        <v>828</v>
      </c>
    </row>
    <row r="28" spans="1:19" ht="13.5" thickBot="1">
      <c r="A28" s="569"/>
      <c r="B28" s="600"/>
      <c r="C28" s="600"/>
      <c r="D28" s="600" t="s">
        <v>494</v>
      </c>
      <c r="E28" s="600"/>
      <c r="F28" s="831" t="str">
        <f>IF(G27="",G25,G25-G27)</f>
        <v/>
      </c>
      <c r="G28" s="831"/>
      <c r="H28" s="831"/>
      <c r="I28" s="601" t="s">
        <v>162</v>
      </c>
      <c r="J28" s="600"/>
      <c r="K28" s="600"/>
      <c r="L28" s="602"/>
      <c r="M28" s="695">
        <v>1000001</v>
      </c>
      <c r="N28" s="696" t="s">
        <v>302</v>
      </c>
      <c r="O28" s="697" t="s">
        <v>829</v>
      </c>
    </row>
    <row r="29" spans="1:19" ht="13.5" thickBot="1">
      <c r="A29" s="569"/>
      <c r="B29" s="571"/>
      <c r="C29" s="571"/>
      <c r="D29" s="571"/>
      <c r="E29" s="572"/>
      <c r="F29" s="571"/>
      <c r="G29" s="571"/>
      <c r="H29" s="571"/>
      <c r="I29" s="571"/>
      <c r="J29" s="571"/>
      <c r="K29" s="571"/>
      <c r="L29" s="585"/>
      <c r="M29" s="695">
        <v>2000000</v>
      </c>
      <c r="N29" s="696" t="s">
        <v>302</v>
      </c>
      <c r="O29" s="697" t="s">
        <v>830</v>
      </c>
    </row>
    <row r="30" spans="1:19" ht="13.5" thickBot="1">
      <c r="A30" s="569"/>
      <c r="B30" s="605"/>
      <c r="C30" s="605"/>
      <c r="D30" s="825" t="s">
        <v>579</v>
      </c>
      <c r="E30" s="825"/>
      <c r="F30" s="812"/>
      <c r="G30" s="812"/>
      <c r="H30" s="571" t="s">
        <v>900</v>
      </c>
      <c r="I30" s="571"/>
      <c r="J30" s="571"/>
      <c r="K30" s="605"/>
      <c r="L30" s="606"/>
      <c r="M30" s="695">
        <v>2000001</v>
      </c>
      <c r="N30" s="699" t="s">
        <v>303</v>
      </c>
      <c r="O30" s="697" t="s">
        <v>831</v>
      </c>
    </row>
    <row r="31" spans="1:19" ht="13.5" thickBot="1">
      <c r="A31" s="569"/>
      <c r="B31" s="600"/>
      <c r="C31" s="600"/>
      <c r="D31" s="605"/>
      <c r="E31" s="569"/>
      <c r="F31" s="569"/>
      <c r="G31" s="569"/>
      <c r="H31" s="605"/>
      <c r="I31" s="605"/>
      <c r="J31" s="605"/>
      <c r="K31" s="600"/>
      <c r="L31" s="602"/>
      <c r="M31" s="695">
        <v>3000000</v>
      </c>
      <c r="N31" s="699" t="s">
        <v>303</v>
      </c>
      <c r="O31" s="697" t="s">
        <v>832</v>
      </c>
    </row>
    <row r="32" spans="1:19" ht="13.5" thickBot="1">
      <c r="A32" s="569"/>
      <c r="B32" s="571"/>
      <c r="C32" s="571"/>
      <c r="D32" s="825" t="s">
        <v>532</v>
      </c>
      <c r="E32" s="825"/>
      <c r="F32" s="812"/>
      <c r="G32" s="812"/>
      <c r="H32" s="571" t="s">
        <v>900</v>
      </c>
      <c r="I32" s="571"/>
      <c r="J32" s="571"/>
      <c r="K32" s="571"/>
      <c r="L32" s="585"/>
      <c r="M32" s="695">
        <v>3000001</v>
      </c>
      <c r="N32" s="699" t="s">
        <v>304</v>
      </c>
      <c r="O32" s="697" t="s">
        <v>833</v>
      </c>
    </row>
    <row r="33" spans="1:20" ht="13.5" thickBot="1">
      <c r="A33" s="569"/>
      <c r="B33" s="605"/>
      <c r="C33" s="605"/>
      <c r="D33" s="605"/>
      <c r="E33" s="605"/>
      <c r="F33" s="605"/>
      <c r="G33" s="605"/>
      <c r="H33" s="605"/>
      <c r="I33" s="605"/>
      <c r="J33" s="571"/>
      <c r="K33" s="605"/>
      <c r="L33" s="606"/>
      <c r="M33" s="695">
        <v>5000000</v>
      </c>
      <c r="N33" s="699" t="s">
        <v>304</v>
      </c>
      <c r="O33" s="697" t="s">
        <v>834</v>
      </c>
    </row>
    <row r="34" spans="1:20" ht="13.5" customHeight="1">
      <c r="A34" s="569"/>
      <c r="B34" s="571"/>
      <c r="C34" s="571"/>
      <c r="D34" s="605" t="s">
        <v>836</v>
      </c>
      <c r="E34" s="607"/>
      <c r="F34" s="607"/>
      <c r="G34" s="607"/>
      <c r="H34" s="607"/>
      <c r="I34" s="607"/>
      <c r="J34" s="571"/>
      <c r="K34" s="571"/>
      <c r="L34" s="585"/>
      <c r="M34" s="568" t="s">
        <v>578</v>
      </c>
    </row>
    <row r="35" spans="1:20" ht="13.5" customHeight="1">
      <c r="A35" s="569"/>
      <c r="B35" s="571"/>
      <c r="C35" s="571"/>
      <c r="D35" s="832" t="s">
        <v>495</v>
      </c>
      <c r="E35" s="832"/>
      <c r="F35" s="832"/>
      <c r="G35" s="832"/>
      <c r="H35" s="832"/>
      <c r="I35" s="832"/>
      <c r="J35" s="605"/>
      <c r="K35" s="605"/>
      <c r="L35" s="606"/>
      <c r="M35" s="741" t="s">
        <v>1148</v>
      </c>
      <c r="N35" s="742"/>
      <c r="O35" s="742"/>
      <c r="P35" s="742"/>
    </row>
    <row r="36" spans="1:20">
      <c r="A36" s="569"/>
      <c r="B36" s="571"/>
      <c r="C36" s="571"/>
      <c r="D36" s="832"/>
      <c r="E36" s="832"/>
      <c r="F36" s="832"/>
      <c r="G36" s="832"/>
      <c r="H36" s="832"/>
      <c r="I36" s="832"/>
      <c r="J36" s="571"/>
      <c r="K36" s="571"/>
      <c r="L36" s="585"/>
      <c r="M36" s="741" t="s">
        <v>1149</v>
      </c>
      <c r="N36" s="742"/>
      <c r="O36" s="742"/>
      <c r="P36" s="742"/>
    </row>
    <row r="37" spans="1:20">
      <c r="A37" s="569"/>
      <c r="B37" s="571"/>
      <c r="C37" s="571"/>
      <c r="D37" s="605"/>
      <c r="E37" s="605"/>
      <c r="F37" s="605"/>
      <c r="G37" s="605"/>
      <c r="H37" s="605"/>
      <c r="I37" s="605"/>
      <c r="J37" s="569"/>
      <c r="K37" s="571"/>
      <c r="L37" s="585"/>
      <c r="M37" s="599" t="s">
        <v>949</v>
      </c>
    </row>
    <row r="38" spans="1:20" ht="14">
      <c r="A38" s="569"/>
      <c r="B38" s="571"/>
      <c r="C38" s="571"/>
      <c r="D38" s="825" t="s">
        <v>531</v>
      </c>
      <c r="E38" s="825"/>
      <c r="F38" s="571"/>
      <c r="G38" s="571"/>
      <c r="H38" s="571"/>
      <c r="I38" s="571"/>
      <c r="J38" s="571"/>
      <c r="K38" s="571"/>
      <c r="L38" s="585"/>
      <c r="M38" s="599" t="s">
        <v>950</v>
      </c>
      <c r="N38" s="608"/>
      <c r="O38" s="608"/>
      <c r="T38" s="591"/>
    </row>
    <row r="39" spans="1:20" ht="14">
      <c r="A39" s="569"/>
      <c r="B39" s="571"/>
      <c r="C39" s="571"/>
      <c r="D39" s="571"/>
      <c r="E39" s="833" t="str">
        <f>F28</f>
        <v/>
      </c>
      <c r="F39" s="834"/>
      <c r="G39" s="834"/>
      <c r="H39" s="610" t="s">
        <v>530</v>
      </c>
      <c r="I39" s="610"/>
      <c r="J39" s="610"/>
      <c r="K39" s="571"/>
      <c r="L39" s="585"/>
      <c r="M39" s="599" t="s">
        <v>596</v>
      </c>
      <c r="P39" s="608"/>
    </row>
    <row r="40" spans="1:20" ht="14">
      <c r="A40" s="569"/>
      <c r="B40" s="571"/>
      <c r="C40" s="571"/>
      <c r="D40" s="605"/>
      <c r="E40" s="605"/>
      <c r="F40" s="571"/>
      <c r="G40" s="571"/>
      <c r="H40" s="571"/>
      <c r="I40" s="571"/>
      <c r="J40" s="571"/>
      <c r="K40" s="571"/>
      <c r="L40" s="585"/>
      <c r="M40" s="599" t="s">
        <v>951</v>
      </c>
      <c r="Q40" s="608"/>
    </row>
    <row r="41" spans="1:20">
      <c r="A41" s="569"/>
      <c r="B41" s="571"/>
      <c r="C41" s="571"/>
      <c r="D41" s="825" t="s">
        <v>163</v>
      </c>
      <c r="E41" s="825"/>
      <c r="F41" s="571"/>
      <c r="G41" s="571"/>
      <c r="H41" s="598"/>
      <c r="I41" s="598"/>
      <c r="J41" s="571"/>
      <c r="K41" s="571"/>
      <c r="L41" s="585"/>
      <c r="M41" s="609" t="s">
        <v>594</v>
      </c>
    </row>
    <row r="42" spans="1:20">
      <c r="A42" s="569"/>
      <c r="B42" s="571"/>
      <c r="C42" s="571"/>
      <c r="D42" s="611" t="s">
        <v>783</v>
      </c>
      <c r="E42" s="835" t="s">
        <v>784</v>
      </c>
      <c r="F42" s="835"/>
      <c r="G42" s="836"/>
      <c r="H42" s="836"/>
      <c r="I42" s="836"/>
      <c r="J42" s="571"/>
      <c r="K42" s="571"/>
      <c r="L42" s="585"/>
      <c r="M42" s="599" t="s">
        <v>595</v>
      </c>
    </row>
    <row r="43" spans="1:20">
      <c r="A43" s="569"/>
      <c r="B43" s="571"/>
      <c r="C43" s="571"/>
      <c r="D43" s="611" t="s">
        <v>783</v>
      </c>
      <c r="E43" s="837" t="s">
        <v>785</v>
      </c>
      <c r="F43" s="837"/>
      <c r="G43" s="838"/>
      <c r="H43" s="838"/>
      <c r="I43" s="838"/>
      <c r="J43" s="571"/>
      <c r="K43" s="571"/>
      <c r="L43" s="585"/>
    </row>
    <row r="44" spans="1:20">
      <c r="A44" s="569"/>
      <c r="B44" s="571"/>
      <c r="C44" s="571"/>
      <c r="D44" s="611" t="s">
        <v>783</v>
      </c>
      <c r="E44" s="839" t="s">
        <v>786</v>
      </c>
      <c r="F44" s="839"/>
      <c r="G44" s="612" t="s">
        <v>529</v>
      </c>
      <c r="H44" s="840"/>
      <c r="I44" s="840"/>
      <c r="J44" s="571"/>
      <c r="K44" s="571"/>
      <c r="L44" s="585"/>
    </row>
    <row r="45" spans="1:20">
      <c r="A45" s="569"/>
      <c r="B45" s="600"/>
      <c r="C45" s="600"/>
      <c r="D45" s="611" t="s">
        <v>783</v>
      </c>
      <c r="E45" s="837" t="s">
        <v>787</v>
      </c>
      <c r="F45" s="837"/>
      <c r="G45" s="842"/>
      <c r="H45" s="842"/>
      <c r="I45" s="842"/>
      <c r="J45" s="600"/>
      <c r="K45" s="600"/>
      <c r="L45" s="585"/>
    </row>
    <row r="46" spans="1:20">
      <c r="A46" s="569"/>
      <c r="B46" s="600"/>
      <c r="C46" s="600"/>
      <c r="D46" s="611" t="s">
        <v>783</v>
      </c>
      <c r="E46" s="843" t="s">
        <v>788</v>
      </c>
      <c r="F46" s="844"/>
      <c r="G46" s="845"/>
      <c r="H46" s="845"/>
      <c r="I46" s="845"/>
      <c r="J46" s="600"/>
      <c r="K46" s="600"/>
      <c r="L46" s="602"/>
    </row>
    <row r="47" spans="1:20">
      <c r="A47" s="569"/>
      <c r="B47" s="571"/>
      <c r="C47" s="571"/>
      <c r="D47" s="571"/>
      <c r="E47" s="571"/>
      <c r="F47" s="571"/>
      <c r="G47" s="571"/>
      <c r="H47" s="571"/>
      <c r="I47" s="571"/>
      <c r="J47" s="571"/>
      <c r="K47" s="571"/>
      <c r="L47" s="602"/>
    </row>
    <row r="48" spans="1:20">
      <c r="A48" s="569"/>
      <c r="B48" s="571"/>
      <c r="C48" s="571" t="s">
        <v>164</v>
      </c>
      <c r="D48" s="571"/>
      <c r="E48" s="846" t="s">
        <v>789</v>
      </c>
      <c r="F48" s="846"/>
      <c r="G48" s="846"/>
      <c r="H48" s="571"/>
      <c r="I48" s="571"/>
      <c r="J48" s="571"/>
      <c r="K48" s="571"/>
      <c r="L48" s="585"/>
    </row>
    <row r="49" spans="1:19">
      <c r="A49" s="569"/>
      <c r="B49" s="571"/>
      <c r="C49" s="571"/>
      <c r="D49" s="571"/>
      <c r="E49" s="571"/>
      <c r="F49" s="571"/>
      <c r="G49" s="571"/>
      <c r="H49" s="571"/>
      <c r="I49" s="571"/>
      <c r="J49" s="571"/>
      <c r="K49" s="571"/>
      <c r="L49" s="585"/>
    </row>
    <row r="50" spans="1:19">
      <c r="A50" s="569"/>
      <c r="B50" s="571"/>
      <c r="C50" s="600"/>
      <c r="D50" s="600"/>
      <c r="E50" s="600"/>
      <c r="F50" s="600"/>
      <c r="G50" s="600"/>
      <c r="H50" s="600"/>
      <c r="I50" s="600"/>
      <c r="J50" s="600"/>
      <c r="K50" s="600"/>
      <c r="L50" s="585"/>
    </row>
    <row r="51" spans="1:19" ht="14">
      <c r="A51" s="569"/>
      <c r="B51" s="571"/>
      <c r="C51" s="613" t="s">
        <v>837</v>
      </c>
      <c r="D51" s="841" t="s">
        <v>1094</v>
      </c>
      <c r="E51" s="841"/>
      <c r="F51" s="841"/>
      <c r="G51" s="841"/>
      <c r="H51" s="841"/>
      <c r="I51" s="841"/>
      <c r="J51" s="841"/>
      <c r="K51" s="614"/>
      <c r="L51" s="602"/>
      <c r="R51" s="608"/>
      <c r="S51" s="608"/>
    </row>
    <row r="52" spans="1:19" ht="13.5" customHeight="1">
      <c r="A52" s="569"/>
      <c r="B52" s="571"/>
      <c r="C52" s="615"/>
      <c r="D52" s="841"/>
      <c r="E52" s="841"/>
      <c r="F52" s="841"/>
      <c r="G52" s="841"/>
      <c r="H52" s="841"/>
      <c r="I52" s="841"/>
      <c r="J52" s="841"/>
      <c r="K52" s="614"/>
      <c r="L52" s="616"/>
    </row>
    <row r="53" spans="1:19">
      <c r="A53" s="569"/>
      <c r="B53" s="571"/>
      <c r="C53" s="617">
        <v>-1</v>
      </c>
      <c r="D53" s="847" t="s">
        <v>952</v>
      </c>
      <c r="E53" s="847"/>
      <c r="F53" s="847"/>
      <c r="G53" s="847"/>
      <c r="H53" s="847"/>
      <c r="I53" s="847"/>
      <c r="J53" s="847"/>
      <c r="K53" s="618"/>
      <c r="L53" s="616"/>
    </row>
    <row r="54" spans="1:19" ht="14.25" customHeight="1">
      <c r="A54" s="569"/>
      <c r="B54" s="571"/>
      <c r="C54" s="617"/>
      <c r="D54" s="847"/>
      <c r="E54" s="847"/>
      <c r="F54" s="847"/>
      <c r="G54" s="847"/>
      <c r="H54" s="847"/>
      <c r="I54" s="847"/>
      <c r="J54" s="847"/>
      <c r="K54" s="618"/>
      <c r="L54" s="619"/>
    </row>
    <row r="55" spans="1:19">
      <c r="A55" s="569"/>
      <c r="B55" s="571"/>
      <c r="C55" s="617"/>
      <c r="D55" s="847"/>
      <c r="E55" s="847"/>
      <c r="F55" s="847"/>
      <c r="G55" s="847"/>
      <c r="H55" s="847"/>
      <c r="I55" s="847"/>
      <c r="J55" s="847"/>
      <c r="K55" s="618"/>
      <c r="L55" s="619"/>
    </row>
    <row r="56" spans="1:19">
      <c r="A56" s="569"/>
      <c r="B56" s="571"/>
      <c r="C56" s="620">
        <v>-2</v>
      </c>
      <c r="D56" s="848" t="s">
        <v>528</v>
      </c>
      <c r="E56" s="848"/>
      <c r="F56" s="848"/>
      <c r="G56" s="848"/>
      <c r="H56" s="848"/>
      <c r="I56" s="848"/>
      <c r="J56" s="848"/>
      <c r="K56" s="614"/>
      <c r="L56" s="619"/>
    </row>
    <row r="57" spans="1:19">
      <c r="A57" s="569"/>
      <c r="B57" s="571"/>
      <c r="C57" s="620"/>
      <c r="D57" s="621"/>
      <c r="E57" s="621"/>
      <c r="F57" s="621"/>
      <c r="G57" s="621"/>
      <c r="H57" s="621"/>
      <c r="I57" s="621"/>
      <c r="J57" s="621" t="s">
        <v>669</v>
      </c>
      <c r="K57" s="614"/>
      <c r="L57" s="616"/>
    </row>
    <row r="58" spans="1:19">
      <c r="A58" s="569"/>
      <c r="B58" s="571"/>
      <c r="C58" s="622"/>
      <c r="D58" s="614"/>
      <c r="E58" s="614"/>
      <c r="F58" s="614"/>
      <c r="G58" s="614"/>
      <c r="H58" s="614"/>
      <c r="I58" s="614"/>
      <c r="J58" s="614"/>
      <c r="K58" s="614"/>
      <c r="L58" s="616"/>
    </row>
    <row r="59" spans="1:19">
      <c r="A59" s="569"/>
      <c r="B59" s="622"/>
      <c r="C59" s="614"/>
      <c r="D59" s="614"/>
      <c r="E59" s="614"/>
      <c r="F59" s="614"/>
      <c r="G59" s="614"/>
      <c r="H59" s="614"/>
      <c r="I59" s="623"/>
      <c r="J59" s="623" t="s">
        <v>922</v>
      </c>
      <c r="K59" s="569"/>
      <c r="L59" s="616"/>
    </row>
    <row r="60" spans="1:19">
      <c r="A60" s="569"/>
      <c r="B60" s="624"/>
      <c r="C60" s="849" t="s">
        <v>527</v>
      </c>
      <c r="D60" s="849"/>
      <c r="E60" s="849"/>
      <c r="F60" s="849"/>
      <c r="G60" s="849"/>
      <c r="H60" s="849"/>
      <c r="I60" s="849"/>
      <c r="J60" s="576" t="s">
        <v>773</v>
      </c>
      <c r="K60" s="569"/>
    </row>
    <row r="61" spans="1:19">
      <c r="A61" s="569"/>
      <c r="B61" s="622"/>
      <c r="C61" s="614"/>
      <c r="D61" s="614"/>
      <c r="E61" s="614"/>
      <c r="F61" s="614"/>
      <c r="G61" s="614"/>
      <c r="H61" s="614"/>
      <c r="I61" s="614"/>
      <c r="J61" s="614"/>
      <c r="K61" s="569"/>
    </row>
    <row r="62" spans="1:19">
      <c r="A62" s="569"/>
      <c r="B62" s="625">
        <v>-3</v>
      </c>
      <c r="C62" s="847" t="s">
        <v>1095</v>
      </c>
      <c r="D62" s="847"/>
      <c r="E62" s="847"/>
      <c r="F62" s="847"/>
      <c r="G62" s="847"/>
      <c r="H62" s="847"/>
      <c r="I62" s="847"/>
      <c r="J62" s="847"/>
      <c r="K62" s="569"/>
    </row>
    <row r="63" spans="1:19" ht="14.25" customHeight="1">
      <c r="A63" s="569"/>
      <c r="B63" s="625"/>
      <c r="C63" s="847"/>
      <c r="D63" s="847"/>
      <c r="E63" s="847"/>
      <c r="F63" s="847"/>
      <c r="G63" s="847"/>
      <c r="H63" s="847"/>
      <c r="I63" s="847"/>
      <c r="J63" s="847"/>
      <c r="K63" s="569"/>
      <c r="S63" s="608"/>
    </row>
    <row r="64" spans="1:19">
      <c r="A64" s="569"/>
      <c r="B64" s="626">
        <v>-4</v>
      </c>
      <c r="C64" s="848" t="s">
        <v>526</v>
      </c>
      <c r="D64" s="848"/>
      <c r="E64" s="848"/>
      <c r="F64" s="848"/>
      <c r="G64" s="848"/>
      <c r="H64" s="848"/>
      <c r="I64" s="848"/>
      <c r="J64" s="848"/>
      <c r="K64" s="569"/>
    </row>
    <row r="65" spans="1:11">
      <c r="A65" s="569"/>
      <c r="B65" s="625">
        <v>-5</v>
      </c>
      <c r="C65" s="841" t="s">
        <v>586</v>
      </c>
      <c r="D65" s="841"/>
      <c r="E65" s="841"/>
      <c r="F65" s="841"/>
      <c r="G65" s="841"/>
      <c r="H65" s="841"/>
      <c r="I65" s="841"/>
      <c r="J65" s="841"/>
      <c r="K65" s="569"/>
    </row>
    <row r="66" spans="1:11" ht="13.5" customHeight="1">
      <c r="A66" s="569"/>
      <c r="B66" s="625"/>
      <c r="C66" s="841"/>
      <c r="D66" s="841"/>
      <c r="E66" s="841"/>
      <c r="F66" s="841"/>
      <c r="G66" s="841"/>
      <c r="H66" s="841"/>
      <c r="I66" s="841"/>
      <c r="J66" s="841"/>
      <c r="K66" s="569"/>
    </row>
    <row r="67" spans="1:11">
      <c r="A67" s="569"/>
      <c r="B67" s="625">
        <v>-6</v>
      </c>
      <c r="C67" s="841" t="s">
        <v>1096</v>
      </c>
      <c r="D67" s="841"/>
      <c r="E67" s="841"/>
      <c r="F67" s="841"/>
      <c r="G67" s="841"/>
      <c r="H67" s="841"/>
      <c r="I67" s="841"/>
      <c r="J67" s="841"/>
      <c r="K67" s="569"/>
    </row>
    <row r="68" spans="1:11" ht="13.5" customHeight="1">
      <c r="A68" s="569"/>
      <c r="B68" s="625"/>
      <c r="C68" s="841"/>
      <c r="D68" s="841"/>
      <c r="E68" s="841"/>
      <c r="F68" s="841"/>
      <c r="G68" s="841"/>
      <c r="H68" s="841"/>
      <c r="I68" s="841"/>
      <c r="J68" s="841"/>
      <c r="K68" s="569"/>
    </row>
    <row r="69" spans="1:11">
      <c r="A69" s="569"/>
      <c r="B69" s="625">
        <v>-7</v>
      </c>
      <c r="C69" s="841" t="s">
        <v>600</v>
      </c>
      <c r="D69" s="841"/>
      <c r="E69" s="841"/>
      <c r="F69" s="841"/>
      <c r="G69" s="841"/>
      <c r="H69" s="841"/>
      <c r="I69" s="841"/>
      <c r="J69" s="841"/>
      <c r="K69" s="569"/>
    </row>
    <row r="70" spans="1:11" ht="13.5" customHeight="1">
      <c r="A70" s="569"/>
      <c r="B70" s="625"/>
      <c r="C70" s="841"/>
      <c r="D70" s="841"/>
      <c r="E70" s="841"/>
      <c r="F70" s="841"/>
      <c r="G70" s="841"/>
      <c r="H70" s="841"/>
      <c r="I70" s="841"/>
      <c r="J70" s="841"/>
      <c r="K70" s="569"/>
    </row>
    <row r="71" spans="1:11">
      <c r="A71" s="569"/>
      <c r="B71" s="625">
        <v>-8</v>
      </c>
      <c r="C71" s="848" t="s">
        <v>525</v>
      </c>
      <c r="D71" s="848"/>
      <c r="E71" s="848"/>
      <c r="F71" s="848"/>
      <c r="G71" s="848"/>
      <c r="H71" s="848"/>
      <c r="I71" s="848"/>
      <c r="J71" s="848"/>
      <c r="K71" s="569"/>
    </row>
    <row r="72" spans="1:11">
      <c r="A72" s="569"/>
      <c r="B72" s="625">
        <v>-9</v>
      </c>
      <c r="C72" s="841" t="s">
        <v>1097</v>
      </c>
      <c r="D72" s="841"/>
      <c r="E72" s="841"/>
      <c r="F72" s="841"/>
      <c r="G72" s="841"/>
      <c r="H72" s="841"/>
      <c r="I72" s="841"/>
      <c r="J72" s="841"/>
      <c r="K72" s="569"/>
    </row>
    <row r="73" spans="1:11" ht="13.5" customHeight="1">
      <c r="A73" s="569"/>
      <c r="B73" s="625"/>
      <c r="C73" s="841"/>
      <c r="D73" s="841"/>
      <c r="E73" s="841"/>
      <c r="F73" s="841"/>
      <c r="G73" s="841"/>
      <c r="H73" s="841"/>
      <c r="I73" s="841"/>
      <c r="J73" s="841"/>
      <c r="K73" s="569"/>
    </row>
    <row r="74" spans="1:11">
      <c r="A74" s="569"/>
      <c r="B74" s="625"/>
      <c r="C74" s="841"/>
      <c r="D74" s="841"/>
      <c r="E74" s="841"/>
      <c r="F74" s="841"/>
      <c r="G74" s="841"/>
      <c r="H74" s="841"/>
      <c r="I74" s="841"/>
      <c r="J74" s="841"/>
      <c r="K74" s="569"/>
    </row>
    <row r="75" spans="1:11" ht="22.4" customHeight="1">
      <c r="A75" s="569"/>
      <c r="B75" s="627">
        <v>-10</v>
      </c>
      <c r="C75" s="847" t="s">
        <v>1098</v>
      </c>
      <c r="D75" s="847"/>
      <c r="E75" s="847"/>
      <c r="F75" s="847"/>
      <c r="G75" s="847"/>
      <c r="H75" s="847"/>
      <c r="I75" s="847"/>
      <c r="J75" s="847"/>
      <c r="K75" s="569"/>
    </row>
    <row r="76" spans="1:11" ht="13.5" customHeight="1">
      <c r="A76" s="569"/>
      <c r="B76" s="628"/>
      <c r="C76" s="847"/>
      <c r="D76" s="847"/>
      <c r="E76" s="847"/>
      <c r="F76" s="847"/>
      <c r="G76" s="847"/>
      <c r="H76" s="847"/>
      <c r="I76" s="847"/>
      <c r="J76" s="847"/>
      <c r="K76" s="569"/>
    </row>
    <row r="77" spans="1:11">
      <c r="A77" s="569"/>
      <c r="B77" s="628"/>
      <c r="C77" s="847"/>
      <c r="D77" s="847"/>
      <c r="E77" s="847"/>
      <c r="F77" s="847"/>
      <c r="G77" s="847"/>
      <c r="H77" s="847"/>
      <c r="I77" s="847"/>
      <c r="J77" s="847"/>
      <c r="K77" s="569"/>
    </row>
    <row r="78" spans="1:11">
      <c r="A78" s="569"/>
      <c r="B78" s="629"/>
      <c r="C78" s="614"/>
      <c r="D78" s="614"/>
      <c r="E78" s="614"/>
      <c r="F78" s="614"/>
      <c r="G78" s="614"/>
      <c r="H78" s="614"/>
      <c r="I78" s="614"/>
      <c r="J78" s="614"/>
      <c r="K78" s="569"/>
    </row>
    <row r="79" spans="1:11">
      <c r="A79" s="569"/>
      <c r="B79" s="630" t="s">
        <v>842</v>
      </c>
      <c r="C79" s="841" t="s">
        <v>887</v>
      </c>
      <c r="D79" s="841"/>
      <c r="E79" s="841"/>
      <c r="F79" s="841"/>
      <c r="G79" s="841"/>
      <c r="H79" s="841"/>
      <c r="I79" s="841"/>
      <c r="J79" s="841"/>
      <c r="K79" s="569"/>
    </row>
    <row r="80" spans="1:11" ht="13.5" customHeight="1">
      <c r="A80" s="569"/>
      <c r="B80" s="630"/>
      <c r="C80" s="841"/>
      <c r="D80" s="841"/>
      <c r="E80" s="841"/>
      <c r="F80" s="841"/>
      <c r="G80" s="841"/>
      <c r="H80" s="841"/>
      <c r="I80" s="841"/>
      <c r="J80" s="841"/>
      <c r="K80" s="569"/>
    </row>
    <row r="81" spans="1:11">
      <c r="A81" s="569"/>
      <c r="B81" s="630"/>
      <c r="C81" s="841"/>
      <c r="D81" s="841"/>
      <c r="E81" s="841"/>
      <c r="F81" s="841"/>
      <c r="G81" s="841"/>
      <c r="H81" s="841"/>
      <c r="I81" s="841"/>
      <c r="J81" s="841"/>
      <c r="K81" s="569"/>
    </row>
    <row r="82" spans="1:11">
      <c r="A82" s="569"/>
      <c r="B82" s="630"/>
      <c r="C82" s="631"/>
      <c r="D82" s="631"/>
      <c r="E82" s="631"/>
      <c r="F82" s="631"/>
      <c r="G82" s="631"/>
      <c r="H82" s="631"/>
      <c r="I82" s="631"/>
      <c r="J82" s="631"/>
      <c r="K82" s="569"/>
    </row>
    <row r="83" spans="1:11">
      <c r="A83" s="569"/>
      <c r="B83" s="630" t="s">
        <v>843</v>
      </c>
      <c r="C83" s="841" t="s">
        <v>1099</v>
      </c>
      <c r="D83" s="841"/>
      <c r="E83" s="841"/>
      <c r="F83" s="841"/>
      <c r="G83" s="841"/>
      <c r="H83" s="841"/>
      <c r="I83" s="841"/>
      <c r="J83" s="841"/>
      <c r="K83" s="569"/>
    </row>
    <row r="84" spans="1:11" ht="13.5" customHeight="1">
      <c r="A84" s="569"/>
      <c r="B84" s="630"/>
      <c r="C84" s="841"/>
      <c r="D84" s="841"/>
      <c r="E84" s="841"/>
      <c r="F84" s="841"/>
      <c r="G84" s="841"/>
      <c r="H84" s="841"/>
      <c r="I84" s="841"/>
      <c r="J84" s="841"/>
      <c r="K84" s="569"/>
    </row>
    <row r="85" spans="1:11">
      <c r="A85" s="569"/>
      <c r="B85" s="630"/>
      <c r="C85" s="841"/>
      <c r="D85" s="841"/>
      <c r="E85" s="841"/>
      <c r="F85" s="841"/>
      <c r="G85" s="841"/>
      <c r="H85" s="841"/>
      <c r="I85" s="841"/>
      <c r="J85" s="841"/>
      <c r="K85" s="569"/>
    </row>
    <row r="86" spans="1:11" ht="20.149999999999999" customHeight="1">
      <c r="A86" s="569"/>
      <c r="B86" s="603"/>
      <c r="C86" s="614"/>
      <c r="D86" s="632" t="s">
        <v>1100</v>
      </c>
      <c r="E86" s="614"/>
      <c r="F86" s="614"/>
      <c r="G86" s="600"/>
      <c r="H86" s="600" t="s">
        <v>1082</v>
      </c>
      <c r="I86" s="614"/>
      <c r="J86" s="614"/>
      <c r="K86" s="569"/>
    </row>
    <row r="87" spans="1:11">
      <c r="A87" s="569"/>
      <c r="B87" s="603"/>
      <c r="C87" s="614"/>
      <c r="D87" s="632" t="s">
        <v>1083</v>
      </c>
      <c r="E87" s="614"/>
      <c r="F87" s="614"/>
      <c r="G87" s="600"/>
      <c r="H87" s="600" t="s">
        <v>1101</v>
      </c>
      <c r="I87" s="614"/>
      <c r="J87" s="614"/>
      <c r="K87" s="569"/>
    </row>
    <row r="88" spans="1:11">
      <c r="A88" s="569"/>
      <c r="B88" s="603"/>
      <c r="C88" s="614"/>
      <c r="D88" s="632" t="s">
        <v>1102</v>
      </c>
      <c r="E88" s="614"/>
      <c r="F88" s="614"/>
      <c r="G88" s="600"/>
      <c r="H88" s="600" t="s">
        <v>1103</v>
      </c>
      <c r="I88" s="614"/>
      <c r="J88" s="614"/>
      <c r="K88" s="569"/>
    </row>
    <row r="89" spans="1:11">
      <c r="A89" s="569"/>
      <c r="B89" s="603"/>
      <c r="C89" s="569"/>
      <c r="D89" s="632" t="s">
        <v>1088</v>
      </c>
      <c r="E89" s="614"/>
      <c r="F89" s="614"/>
      <c r="G89" s="600"/>
      <c r="H89" s="600" t="s">
        <v>1089</v>
      </c>
      <c r="I89" s="614"/>
      <c r="J89" s="614"/>
      <c r="K89" s="569"/>
    </row>
    <row r="90" spans="1:11">
      <c r="A90" s="569"/>
      <c r="B90" s="629"/>
      <c r="C90" s="614"/>
      <c r="D90" s="614"/>
      <c r="E90" s="614"/>
      <c r="F90" s="614"/>
      <c r="G90" s="614"/>
      <c r="H90" s="614"/>
      <c r="I90" s="614"/>
      <c r="J90" s="614"/>
      <c r="K90" s="569"/>
    </row>
    <row r="91" spans="1:11">
      <c r="A91" s="569"/>
      <c r="B91" s="630" t="s">
        <v>844</v>
      </c>
      <c r="C91" s="841" t="s">
        <v>524</v>
      </c>
      <c r="D91" s="841"/>
      <c r="E91" s="841"/>
      <c r="F91" s="841"/>
      <c r="G91" s="841"/>
      <c r="H91" s="841"/>
      <c r="I91" s="841"/>
      <c r="J91" s="841"/>
      <c r="K91" s="569"/>
    </row>
    <row r="92" spans="1:11" ht="13.5" customHeight="1">
      <c r="A92" s="569"/>
      <c r="B92" s="630"/>
      <c r="C92" s="841"/>
      <c r="D92" s="841"/>
      <c r="E92" s="841"/>
      <c r="F92" s="841"/>
      <c r="G92" s="841"/>
      <c r="H92" s="841"/>
      <c r="I92" s="841"/>
      <c r="J92" s="841"/>
      <c r="K92" s="569"/>
    </row>
    <row r="93" spans="1:11">
      <c r="A93" s="569"/>
      <c r="B93" s="630"/>
      <c r="C93" s="841"/>
      <c r="D93" s="841"/>
      <c r="E93" s="841"/>
      <c r="F93" s="841"/>
      <c r="G93" s="841"/>
      <c r="H93" s="841"/>
      <c r="I93" s="841"/>
      <c r="J93" s="841"/>
      <c r="K93" s="569"/>
    </row>
    <row r="94" spans="1:11" ht="15" customHeight="1">
      <c r="A94" s="569"/>
      <c r="B94" s="629"/>
      <c r="C94" s="614"/>
      <c r="D94" s="614"/>
      <c r="E94" s="614"/>
      <c r="F94" s="614"/>
      <c r="G94" s="614"/>
      <c r="H94" s="614"/>
      <c r="I94" s="614"/>
      <c r="J94" s="614"/>
      <c r="K94" s="569"/>
    </row>
    <row r="95" spans="1:11">
      <c r="A95" s="569"/>
      <c r="B95" s="630" t="s">
        <v>845</v>
      </c>
      <c r="C95" s="851" t="s">
        <v>1104</v>
      </c>
      <c r="D95" s="851"/>
      <c r="E95" s="851"/>
      <c r="F95" s="851"/>
      <c r="G95" s="851"/>
      <c r="H95" s="851"/>
      <c r="I95" s="851"/>
      <c r="J95" s="851"/>
      <c r="K95" s="569"/>
    </row>
    <row r="96" spans="1:11" ht="13.5" customHeight="1">
      <c r="A96" s="569"/>
      <c r="B96" s="633"/>
      <c r="C96" s="851"/>
      <c r="D96" s="851"/>
      <c r="E96" s="851"/>
      <c r="F96" s="851"/>
      <c r="G96" s="851"/>
      <c r="H96" s="851"/>
      <c r="I96" s="851"/>
      <c r="J96" s="851"/>
      <c r="K96" s="569"/>
    </row>
    <row r="97" spans="1:11" ht="24" customHeight="1">
      <c r="A97" s="569"/>
      <c r="B97" s="633"/>
      <c r="C97" s="851"/>
      <c r="D97" s="851"/>
      <c r="E97" s="851"/>
      <c r="F97" s="851"/>
      <c r="G97" s="851"/>
      <c r="H97" s="851"/>
      <c r="I97" s="851"/>
      <c r="J97" s="851"/>
      <c r="K97" s="569"/>
    </row>
    <row r="98" spans="1:11" ht="15.65" customHeight="1">
      <c r="A98" s="569"/>
      <c r="B98" s="629"/>
      <c r="C98" s="614"/>
      <c r="D98" s="614"/>
      <c r="E98" s="614"/>
      <c r="F98" s="614"/>
      <c r="G98" s="614"/>
      <c r="H98" s="614"/>
      <c r="I98" s="614"/>
      <c r="J98" s="614"/>
      <c r="K98" s="569"/>
    </row>
    <row r="99" spans="1:11">
      <c r="A99" s="569"/>
      <c r="B99" s="630" t="s">
        <v>846</v>
      </c>
      <c r="C99" s="847" t="s">
        <v>1105</v>
      </c>
      <c r="D99" s="847"/>
      <c r="E99" s="847"/>
      <c r="F99" s="847"/>
      <c r="G99" s="847"/>
      <c r="H99" s="847"/>
      <c r="I99" s="847"/>
      <c r="J99" s="847"/>
      <c r="K99" s="569"/>
    </row>
    <row r="100" spans="1:11" ht="13.5" customHeight="1">
      <c r="A100" s="569"/>
      <c r="B100" s="630"/>
      <c r="C100" s="847"/>
      <c r="D100" s="847"/>
      <c r="E100" s="847"/>
      <c r="F100" s="847"/>
      <c r="G100" s="847"/>
      <c r="H100" s="847"/>
      <c r="I100" s="847"/>
      <c r="J100" s="847"/>
      <c r="K100" s="569"/>
    </row>
    <row r="101" spans="1:11">
      <c r="A101" s="569"/>
      <c r="B101" s="603"/>
      <c r="C101" s="600"/>
      <c r="D101" s="600"/>
      <c r="E101" s="600"/>
      <c r="F101" s="600"/>
      <c r="G101" s="600"/>
      <c r="H101" s="600"/>
      <c r="I101" s="600"/>
      <c r="J101" s="600"/>
      <c r="K101" s="569"/>
    </row>
    <row r="102" spans="1:11">
      <c r="A102" s="569"/>
      <c r="B102" s="634" t="s">
        <v>587</v>
      </c>
      <c r="C102" s="850" t="s">
        <v>926</v>
      </c>
      <c r="D102" s="850"/>
      <c r="E102" s="850"/>
      <c r="F102" s="850"/>
      <c r="G102" s="850"/>
      <c r="H102" s="850"/>
      <c r="I102" s="850"/>
      <c r="J102" s="850"/>
      <c r="K102" s="569"/>
    </row>
    <row r="103" spans="1:11" ht="13.5" customHeight="1">
      <c r="A103" s="569"/>
      <c r="B103" s="634"/>
      <c r="C103" s="850"/>
      <c r="D103" s="850"/>
      <c r="E103" s="850"/>
      <c r="F103" s="850"/>
      <c r="G103" s="850"/>
      <c r="H103" s="850"/>
      <c r="I103" s="850"/>
      <c r="J103" s="850"/>
      <c r="K103" s="569"/>
    </row>
    <row r="104" spans="1:11">
      <c r="A104" s="569"/>
      <c r="B104" s="634"/>
      <c r="C104" s="635"/>
      <c r="D104" s="635"/>
      <c r="E104" s="635"/>
      <c r="F104" s="635"/>
      <c r="G104" s="635"/>
      <c r="H104" s="635"/>
      <c r="I104" s="635"/>
      <c r="J104" s="635"/>
      <c r="K104" s="569"/>
    </row>
    <row r="105" spans="1:11">
      <c r="A105" s="569"/>
      <c r="B105" s="634" t="s">
        <v>847</v>
      </c>
      <c r="C105" s="850" t="s">
        <v>670</v>
      </c>
      <c r="D105" s="850"/>
      <c r="E105" s="850"/>
      <c r="F105" s="850"/>
      <c r="G105" s="850"/>
      <c r="H105" s="850"/>
      <c r="I105" s="850"/>
      <c r="J105" s="850"/>
      <c r="K105" s="569"/>
    </row>
    <row r="106" spans="1:11">
      <c r="A106" s="569"/>
      <c r="B106" s="634"/>
      <c r="C106" s="850"/>
      <c r="D106" s="850"/>
      <c r="E106" s="850"/>
      <c r="F106" s="850"/>
      <c r="G106" s="850"/>
      <c r="H106" s="850"/>
      <c r="I106" s="850"/>
      <c r="J106" s="850"/>
      <c r="K106" s="569"/>
    </row>
    <row r="107" spans="1:11" ht="27" customHeight="1">
      <c r="A107" s="569"/>
      <c r="B107" s="603"/>
      <c r="C107" s="850"/>
      <c r="D107" s="850"/>
      <c r="E107" s="850"/>
      <c r="F107" s="850"/>
      <c r="G107" s="850"/>
      <c r="H107" s="850"/>
      <c r="I107" s="850"/>
      <c r="J107" s="850"/>
      <c r="K107" s="569"/>
    </row>
    <row r="108" spans="1:11">
      <c r="A108" s="569"/>
      <c r="B108" s="603"/>
      <c r="C108" s="636" t="s">
        <v>838</v>
      </c>
      <c r="D108" s="600" t="s">
        <v>848</v>
      </c>
      <c r="E108" s="600"/>
      <c r="F108" s="600"/>
      <c r="G108" s="600" t="s">
        <v>852</v>
      </c>
      <c r="H108" s="600"/>
      <c r="I108" s="600"/>
      <c r="J108" s="600"/>
      <c r="K108" s="569"/>
    </row>
    <row r="109" spans="1:11">
      <c r="A109" s="569"/>
      <c r="B109" s="603"/>
      <c r="C109" s="636" t="s">
        <v>839</v>
      </c>
      <c r="D109" s="600" t="s">
        <v>849</v>
      </c>
      <c r="E109" s="600"/>
      <c r="F109" s="600"/>
      <c r="G109" s="600" t="s">
        <v>853</v>
      </c>
      <c r="H109" s="600"/>
      <c r="I109" s="600"/>
      <c r="J109" s="600"/>
      <c r="K109" s="569"/>
    </row>
    <row r="110" spans="1:11">
      <c r="A110" s="569"/>
      <c r="B110" s="603"/>
      <c r="C110" s="636" t="s">
        <v>840</v>
      </c>
      <c r="D110" s="600" t="s">
        <v>850</v>
      </c>
      <c r="E110" s="600"/>
      <c r="F110" s="600"/>
      <c r="G110" s="600" t="s">
        <v>854</v>
      </c>
      <c r="H110" s="600"/>
      <c r="I110" s="600"/>
      <c r="J110" s="600"/>
      <c r="K110" s="569"/>
    </row>
    <row r="111" spans="1:11">
      <c r="A111" s="569"/>
      <c r="B111" s="603"/>
      <c r="C111" s="636" t="s">
        <v>841</v>
      </c>
      <c r="D111" s="600" t="s">
        <v>851</v>
      </c>
      <c r="E111" s="600"/>
      <c r="F111" s="600"/>
      <c r="G111" s="600" t="s">
        <v>855</v>
      </c>
      <c r="H111" s="600"/>
      <c r="I111" s="600"/>
      <c r="J111" s="600"/>
      <c r="K111" s="569"/>
    </row>
    <row r="112" spans="1:11">
      <c r="A112" s="569"/>
      <c r="B112" s="603"/>
      <c r="C112" s="600"/>
      <c r="D112" s="600"/>
      <c r="E112" s="600"/>
      <c r="F112" s="600"/>
      <c r="G112" s="600"/>
      <c r="H112" s="600"/>
      <c r="I112" s="600"/>
      <c r="J112" s="600"/>
      <c r="K112" s="569"/>
    </row>
    <row r="113" spans="1:11">
      <c r="A113" s="569"/>
      <c r="B113" s="603" t="s">
        <v>856</v>
      </c>
      <c r="C113" s="854" t="s">
        <v>588</v>
      </c>
      <c r="D113" s="854"/>
      <c r="E113" s="854"/>
      <c r="F113" s="854"/>
      <c r="G113" s="854"/>
      <c r="H113" s="854"/>
      <c r="I113" s="854"/>
      <c r="J113" s="854"/>
      <c r="K113" s="569"/>
    </row>
    <row r="114" spans="1:11">
      <c r="A114" s="569"/>
      <c r="B114" s="603"/>
      <c r="C114" s="632"/>
      <c r="D114" s="632"/>
      <c r="E114" s="632"/>
      <c r="F114" s="632"/>
      <c r="G114" s="632"/>
      <c r="H114" s="632"/>
      <c r="I114" s="632"/>
      <c r="J114" s="632"/>
      <c r="K114" s="569"/>
    </row>
    <row r="115" spans="1:11">
      <c r="A115" s="569"/>
      <c r="B115" s="603" t="s">
        <v>857</v>
      </c>
      <c r="C115" s="854" t="s">
        <v>589</v>
      </c>
      <c r="D115" s="854"/>
      <c r="E115" s="854"/>
      <c r="F115" s="854"/>
      <c r="G115" s="854"/>
      <c r="H115" s="854"/>
      <c r="I115" s="854"/>
      <c r="J115" s="854"/>
      <c r="K115" s="569"/>
    </row>
    <row r="116" spans="1:11">
      <c r="A116" s="569"/>
      <c r="B116" s="600"/>
      <c r="C116" s="600"/>
      <c r="D116" s="600"/>
      <c r="E116" s="600"/>
      <c r="F116" s="600"/>
      <c r="G116" s="600"/>
      <c r="H116" s="600"/>
      <c r="I116" s="600"/>
      <c r="J116" s="600"/>
      <c r="K116" s="569"/>
    </row>
    <row r="117" spans="1:11">
      <c r="A117" s="569"/>
      <c r="B117" s="637" t="s">
        <v>660</v>
      </c>
      <c r="C117" s="600"/>
      <c r="D117" s="600"/>
      <c r="E117" s="600"/>
      <c r="F117" s="600"/>
      <c r="G117" s="600"/>
      <c r="H117" s="600"/>
      <c r="I117" s="600"/>
      <c r="J117" s="571"/>
      <c r="K117" s="569"/>
    </row>
    <row r="118" spans="1:11">
      <c r="A118" s="569"/>
      <c r="B118" s="823" t="s">
        <v>290</v>
      </c>
      <c r="C118" s="823"/>
      <c r="D118" s="825"/>
      <c r="E118" s="825"/>
      <c r="F118" s="825"/>
      <c r="G118" s="825"/>
      <c r="H118" s="571"/>
      <c r="I118" s="700" t="s">
        <v>1106</v>
      </c>
      <c r="J118" s="701"/>
      <c r="K118" s="569"/>
    </row>
    <row r="119" spans="1:11">
      <c r="A119" s="569"/>
      <c r="B119" s="855"/>
      <c r="C119" s="855"/>
      <c r="D119" s="856"/>
      <c r="E119" s="856"/>
      <c r="F119" s="856"/>
      <c r="G119" s="856"/>
      <c r="H119" s="571"/>
      <c r="I119" s="702"/>
      <c r="J119" s="703"/>
      <c r="K119" s="569"/>
    </row>
    <row r="120" spans="1:11">
      <c r="A120" s="569"/>
      <c r="B120" s="857" t="s">
        <v>291</v>
      </c>
      <c r="C120" s="857"/>
      <c r="D120" s="857"/>
      <c r="E120" s="857"/>
      <c r="F120" s="857"/>
      <c r="G120" s="857" t="s">
        <v>173</v>
      </c>
      <c r="H120" s="571"/>
      <c r="I120" s="702"/>
      <c r="J120" s="703"/>
      <c r="K120" s="569"/>
    </row>
    <row r="121" spans="1:11">
      <c r="A121" s="569"/>
      <c r="B121" s="823"/>
      <c r="C121" s="823"/>
      <c r="D121" s="858"/>
      <c r="E121" s="858"/>
      <c r="F121" s="858"/>
      <c r="G121" s="823"/>
      <c r="H121" s="571"/>
      <c r="I121" s="702"/>
      <c r="J121" s="703"/>
      <c r="K121" s="569"/>
    </row>
    <row r="122" spans="1:11">
      <c r="A122" s="569"/>
      <c r="B122" s="823" t="s">
        <v>1008</v>
      </c>
      <c r="C122" s="852"/>
      <c r="D122" s="853"/>
      <c r="E122" s="853"/>
      <c r="F122" s="853"/>
      <c r="G122" s="677" t="s">
        <v>1004</v>
      </c>
      <c r="H122" s="571"/>
      <c r="I122" s="704"/>
      <c r="J122" s="705"/>
      <c r="K122" s="569"/>
    </row>
    <row r="123" spans="1:11">
      <c r="A123" s="569"/>
      <c r="B123" s="601"/>
      <c r="C123" s="601"/>
      <c r="D123" s="610"/>
      <c r="E123" s="610"/>
      <c r="F123" s="610"/>
      <c r="G123" s="601"/>
      <c r="H123" s="571"/>
      <c r="I123" s="571"/>
      <c r="J123" s="569"/>
      <c r="K123" s="569"/>
    </row>
    <row r="124" spans="1:11">
      <c r="B124" s="638"/>
      <c r="C124" s="638"/>
      <c r="D124" s="638"/>
      <c r="E124" s="638"/>
      <c r="F124" s="638"/>
      <c r="G124" s="638"/>
      <c r="H124" s="638"/>
      <c r="I124" s="638"/>
      <c r="J124" s="585"/>
    </row>
    <row r="129" s="568" customFormat="1" ht="13.5" customHeight="1"/>
  </sheetData>
  <mergeCells count="78">
    <mergeCell ref="B122:C122"/>
    <mergeCell ref="D122:F122"/>
    <mergeCell ref="C113:J113"/>
    <mergeCell ref="C115:J115"/>
    <mergeCell ref="B118:C119"/>
    <mergeCell ref="D118:G119"/>
    <mergeCell ref="B120:C121"/>
    <mergeCell ref="D120:F121"/>
    <mergeCell ref="G120:G121"/>
    <mergeCell ref="C105:J107"/>
    <mergeCell ref="C67:J68"/>
    <mergeCell ref="C69:J70"/>
    <mergeCell ref="C71:J71"/>
    <mergeCell ref="C72:J74"/>
    <mergeCell ref="C75:J77"/>
    <mergeCell ref="C79:J81"/>
    <mergeCell ref="C83:J85"/>
    <mergeCell ref="C91:J93"/>
    <mergeCell ref="C95:J97"/>
    <mergeCell ref="C99:J100"/>
    <mergeCell ref="C102:J103"/>
    <mergeCell ref="C65:J66"/>
    <mergeCell ref="E45:F45"/>
    <mergeCell ref="G45:I45"/>
    <mergeCell ref="E46:F46"/>
    <mergeCell ref="G46:I46"/>
    <mergeCell ref="E48:G48"/>
    <mergeCell ref="D51:J52"/>
    <mergeCell ref="D53:J55"/>
    <mergeCell ref="D56:J56"/>
    <mergeCell ref="C60:I60"/>
    <mergeCell ref="C62:J63"/>
    <mergeCell ref="C64:J64"/>
    <mergeCell ref="E42:F42"/>
    <mergeCell ref="G42:I42"/>
    <mergeCell ref="E43:F43"/>
    <mergeCell ref="G43:I43"/>
    <mergeCell ref="E44:F44"/>
    <mergeCell ref="H44:I44"/>
    <mergeCell ref="D41:E41"/>
    <mergeCell ref="G25:H25"/>
    <mergeCell ref="G26:H26"/>
    <mergeCell ref="G27:H27"/>
    <mergeCell ref="F28:H28"/>
    <mergeCell ref="D30:E30"/>
    <mergeCell ref="F30:G30"/>
    <mergeCell ref="D32:E32"/>
    <mergeCell ref="F32:G32"/>
    <mergeCell ref="D35:I36"/>
    <mergeCell ref="D38:E38"/>
    <mergeCell ref="E39:G39"/>
    <mergeCell ref="C24:E24"/>
    <mergeCell ref="B17:D17"/>
    <mergeCell ref="E17:J17"/>
    <mergeCell ref="B18:D18"/>
    <mergeCell ref="E18:G18"/>
    <mergeCell ref="H18:J18"/>
    <mergeCell ref="B19:F19"/>
    <mergeCell ref="G19:I19"/>
    <mergeCell ref="B21:D21"/>
    <mergeCell ref="E21:G21"/>
    <mergeCell ref="H21:J21"/>
    <mergeCell ref="B22:D22"/>
    <mergeCell ref="E22:F22"/>
    <mergeCell ref="B16:D16"/>
    <mergeCell ref="E16:H16"/>
    <mergeCell ref="B1:J1"/>
    <mergeCell ref="I5:J5"/>
    <mergeCell ref="B6:E6"/>
    <mergeCell ref="B7:E7"/>
    <mergeCell ref="B8:I8"/>
    <mergeCell ref="J8:J12"/>
    <mergeCell ref="B10:I11"/>
    <mergeCell ref="B13:J13"/>
    <mergeCell ref="B14:D14"/>
    <mergeCell ref="E14:I14"/>
    <mergeCell ref="B15:D15"/>
    <mergeCell ref="E15:H15"/>
  </mergeCells>
  <phoneticPr fontId="7"/>
  <dataValidations count="6">
    <dataValidation type="list" allowBlank="1" showInputMessage="1" showErrorMessage="1" sqref="E22:F22" xr:uid="{A8C222F4-F411-431E-B8FD-4F2DF92CD5CE}">
      <formula1>"1.個人契約,2.法人契約,3.その他(任意団体等）"</formula1>
    </dataValidation>
    <dataValidation type="list" allowBlank="1" showInputMessage="1" showErrorMessage="1" sqref="E44:F44" xr:uid="{922EBE27-7B80-46FD-9A40-051B8BBF76D9}">
      <formula1>"普通,当座　"</formula1>
    </dataValidation>
    <dataValidation type="list" allowBlank="1" showInputMessage="1" showErrorMessage="1" sqref="F30:G30 F32:G32" xr:uid="{C06F1F4D-B320-4160-985C-974BCA1E3101}">
      <formula1>"1．謝礼に含む,2．謝礼に含まない,3．掛からない"</formula1>
    </dataValidation>
    <dataValidation type="list" allowBlank="1" showInputMessage="1" showErrorMessage="1" sqref="E21:G21" xr:uid="{B3E7A3B2-EB9B-4F6E-AE86-4B5948DC7EB6}">
      <formula1>"1.講演,2.対談,3.パネルディスカッション,4.実演,5.審査員,6.その他"</formula1>
    </dataValidation>
    <dataValidation type="list" allowBlank="1" showInputMessage="1" showErrorMessage="1" sqref="G19:I19" xr:uid="{0DA09236-6288-44FB-8457-4A379E8C0EE7}">
      <formula1>"本人,契約者に所属する者,契約者から出演委託を受けた者"</formula1>
    </dataValidation>
    <dataValidation type="list" allowBlank="1" showInputMessage="1" showErrorMessage="1" sqref="WVN983069:WVO983069 JB21:JC21 SX21:SY21 ACT21:ACU21 AMP21:AMQ21 AWL21:AWM21 BGH21:BGI21 BQD21:BQE21 BZZ21:CAA21 CJV21:CJW21 CTR21:CTS21 DDN21:DDO21 DNJ21:DNK21 DXF21:DXG21 EHB21:EHC21 EQX21:EQY21 FAT21:FAU21 FKP21:FKQ21 FUL21:FUM21 GEH21:GEI21 GOD21:GOE21 GXZ21:GYA21 HHV21:HHW21 HRR21:HRS21 IBN21:IBO21 ILJ21:ILK21 IVF21:IVG21 JFB21:JFC21 JOX21:JOY21 JYT21:JYU21 KIP21:KIQ21 KSL21:KSM21 LCH21:LCI21 LMD21:LME21 LVZ21:LWA21 MFV21:MFW21 MPR21:MPS21 MZN21:MZO21 NJJ21:NJK21 NTF21:NTG21 ODB21:ODC21 OMX21:OMY21 OWT21:OWU21 PGP21:PGQ21 PQL21:PQM21 QAH21:QAI21 QKD21:QKE21 QTZ21:QUA21 RDV21:RDW21 RNR21:RNS21 RXN21:RXO21 SHJ21:SHK21 SRF21:SRG21 TBB21:TBC21 TKX21:TKY21 TUT21:TUU21 UEP21:UEQ21 UOL21:UOM21 UYH21:UYI21 VID21:VIE21 VRZ21:VSA21 WBV21:WBW21 WLR21:WLS21 WVN21:WVO21 E65564:F65564 JB65565:JC65565 SX65565:SY65565 ACT65565:ACU65565 AMP65565:AMQ65565 AWL65565:AWM65565 BGH65565:BGI65565 BQD65565:BQE65565 BZZ65565:CAA65565 CJV65565:CJW65565 CTR65565:CTS65565 DDN65565:DDO65565 DNJ65565:DNK65565 DXF65565:DXG65565 EHB65565:EHC65565 EQX65565:EQY65565 FAT65565:FAU65565 FKP65565:FKQ65565 FUL65565:FUM65565 GEH65565:GEI65565 GOD65565:GOE65565 GXZ65565:GYA65565 HHV65565:HHW65565 HRR65565:HRS65565 IBN65565:IBO65565 ILJ65565:ILK65565 IVF65565:IVG65565 JFB65565:JFC65565 JOX65565:JOY65565 JYT65565:JYU65565 KIP65565:KIQ65565 KSL65565:KSM65565 LCH65565:LCI65565 LMD65565:LME65565 LVZ65565:LWA65565 MFV65565:MFW65565 MPR65565:MPS65565 MZN65565:MZO65565 NJJ65565:NJK65565 NTF65565:NTG65565 ODB65565:ODC65565 OMX65565:OMY65565 OWT65565:OWU65565 PGP65565:PGQ65565 PQL65565:PQM65565 QAH65565:QAI65565 QKD65565:QKE65565 QTZ65565:QUA65565 RDV65565:RDW65565 RNR65565:RNS65565 RXN65565:RXO65565 SHJ65565:SHK65565 SRF65565:SRG65565 TBB65565:TBC65565 TKX65565:TKY65565 TUT65565:TUU65565 UEP65565:UEQ65565 UOL65565:UOM65565 UYH65565:UYI65565 VID65565:VIE65565 VRZ65565:VSA65565 WBV65565:WBW65565 WLR65565:WLS65565 WVN65565:WVO65565 E131100:F131100 JB131101:JC131101 SX131101:SY131101 ACT131101:ACU131101 AMP131101:AMQ131101 AWL131101:AWM131101 BGH131101:BGI131101 BQD131101:BQE131101 BZZ131101:CAA131101 CJV131101:CJW131101 CTR131101:CTS131101 DDN131101:DDO131101 DNJ131101:DNK131101 DXF131101:DXG131101 EHB131101:EHC131101 EQX131101:EQY131101 FAT131101:FAU131101 FKP131101:FKQ131101 FUL131101:FUM131101 GEH131101:GEI131101 GOD131101:GOE131101 GXZ131101:GYA131101 HHV131101:HHW131101 HRR131101:HRS131101 IBN131101:IBO131101 ILJ131101:ILK131101 IVF131101:IVG131101 JFB131101:JFC131101 JOX131101:JOY131101 JYT131101:JYU131101 KIP131101:KIQ131101 KSL131101:KSM131101 LCH131101:LCI131101 LMD131101:LME131101 LVZ131101:LWA131101 MFV131101:MFW131101 MPR131101:MPS131101 MZN131101:MZO131101 NJJ131101:NJK131101 NTF131101:NTG131101 ODB131101:ODC131101 OMX131101:OMY131101 OWT131101:OWU131101 PGP131101:PGQ131101 PQL131101:PQM131101 QAH131101:QAI131101 QKD131101:QKE131101 QTZ131101:QUA131101 RDV131101:RDW131101 RNR131101:RNS131101 RXN131101:RXO131101 SHJ131101:SHK131101 SRF131101:SRG131101 TBB131101:TBC131101 TKX131101:TKY131101 TUT131101:TUU131101 UEP131101:UEQ131101 UOL131101:UOM131101 UYH131101:UYI131101 VID131101:VIE131101 VRZ131101:VSA131101 WBV131101:WBW131101 WLR131101:WLS131101 WVN131101:WVO131101 E196636:F196636 JB196637:JC196637 SX196637:SY196637 ACT196637:ACU196637 AMP196637:AMQ196637 AWL196637:AWM196637 BGH196637:BGI196637 BQD196637:BQE196637 BZZ196637:CAA196637 CJV196637:CJW196637 CTR196637:CTS196637 DDN196637:DDO196637 DNJ196637:DNK196637 DXF196637:DXG196637 EHB196637:EHC196637 EQX196637:EQY196637 FAT196637:FAU196637 FKP196637:FKQ196637 FUL196637:FUM196637 GEH196637:GEI196637 GOD196637:GOE196637 GXZ196637:GYA196637 HHV196637:HHW196637 HRR196637:HRS196637 IBN196637:IBO196637 ILJ196637:ILK196637 IVF196637:IVG196637 JFB196637:JFC196637 JOX196637:JOY196637 JYT196637:JYU196637 KIP196637:KIQ196637 KSL196637:KSM196637 LCH196637:LCI196637 LMD196637:LME196637 LVZ196637:LWA196637 MFV196637:MFW196637 MPR196637:MPS196637 MZN196637:MZO196637 NJJ196637:NJK196637 NTF196637:NTG196637 ODB196637:ODC196637 OMX196637:OMY196637 OWT196637:OWU196637 PGP196637:PGQ196637 PQL196637:PQM196637 QAH196637:QAI196637 QKD196637:QKE196637 QTZ196637:QUA196637 RDV196637:RDW196637 RNR196637:RNS196637 RXN196637:RXO196637 SHJ196637:SHK196637 SRF196637:SRG196637 TBB196637:TBC196637 TKX196637:TKY196637 TUT196637:TUU196637 UEP196637:UEQ196637 UOL196637:UOM196637 UYH196637:UYI196637 VID196637:VIE196637 VRZ196637:VSA196637 WBV196637:WBW196637 WLR196637:WLS196637 WVN196637:WVO196637 E262172:F262172 JB262173:JC262173 SX262173:SY262173 ACT262173:ACU262173 AMP262173:AMQ262173 AWL262173:AWM262173 BGH262173:BGI262173 BQD262173:BQE262173 BZZ262173:CAA262173 CJV262173:CJW262173 CTR262173:CTS262173 DDN262173:DDO262173 DNJ262173:DNK262173 DXF262173:DXG262173 EHB262173:EHC262173 EQX262173:EQY262173 FAT262173:FAU262173 FKP262173:FKQ262173 FUL262173:FUM262173 GEH262173:GEI262173 GOD262173:GOE262173 GXZ262173:GYA262173 HHV262173:HHW262173 HRR262173:HRS262173 IBN262173:IBO262173 ILJ262173:ILK262173 IVF262173:IVG262173 JFB262173:JFC262173 JOX262173:JOY262173 JYT262173:JYU262173 KIP262173:KIQ262173 KSL262173:KSM262173 LCH262173:LCI262173 LMD262173:LME262173 LVZ262173:LWA262173 MFV262173:MFW262173 MPR262173:MPS262173 MZN262173:MZO262173 NJJ262173:NJK262173 NTF262173:NTG262173 ODB262173:ODC262173 OMX262173:OMY262173 OWT262173:OWU262173 PGP262173:PGQ262173 PQL262173:PQM262173 QAH262173:QAI262173 QKD262173:QKE262173 QTZ262173:QUA262173 RDV262173:RDW262173 RNR262173:RNS262173 RXN262173:RXO262173 SHJ262173:SHK262173 SRF262173:SRG262173 TBB262173:TBC262173 TKX262173:TKY262173 TUT262173:TUU262173 UEP262173:UEQ262173 UOL262173:UOM262173 UYH262173:UYI262173 VID262173:VIE262173 VRZ262173:VSA262173 WBV262173:WBW262173 WLR262173:WLS262173 WVN262173:WVO262173 E327708:F327708 JB327709:JC327709 SX327709:SY327709 ACT327709:ACU327709 AMP327709:AMQ327709 AWL327709:AWM327709 BGH327709:BGI327709 BQD327709:BQE327709 BZZ327709:CAA327709 CJV327709:CJW327709 CTR327709:CTS327709 DDN327709:DDO327709 DNJ327709:DNK327709 DXF327709:DXG327709 EHB327709:EHC327709 EQX327709:EQY327709 FAT327709:FAU327709 FKP327709:FKQ327709 FUL327709:FUM327709 GEH327709:GEI327709 GOD327709:GOE327709 GXZ327709:GYA327709 HHV327709:HHW327709 HRR327709:HRS327709 IBN327709:IBO327709 ILJ327709:ILK327709 IVF327709:IVG327709 JFB327709:JFC327709 JOX327709:JOY327709 JYT327709:JYU327709 KIP327709:KIQ327709 KSL327709:KSM327709 LCH327709:LCI327709 LMD327709:LME327709 LVZ327709:LWA327709 MFV327709:MFW327709 MPR327709:MPS327709 MZN327709:MZO327709 NJJ327709:NJK327709 NTF327709:NTG327709 ODB327709:ODC327709 OMX327709:OMY327709 OWT327709:OWU327709 PGP327709:PGQ327709 PQL327709:PQM327709 QAH327709:QAI327709 QKD327709:QKE327709 QTZ327709:QUA327709 RDV327709:RDW327709 RNR327709:RNS327709 RXN327709:RXO327709 SHJ327709:SHK327709 SRF327709:SRG327709 TBB327709:TBC327709 TKX327709:TKY327709 TUT327709:TUU327709 UEP327709:UEQ327709 UOL327709:UOM327709 UYH327709:UYI327709 VID327709:VIE327709 VRZ327709:VSA327709 WBV327709:WBW327709 WLR327709:WLS327709 WVN327709:WVO327709 E393244:F393244 JB393245:JC393245 SX393245:SY393245 ACT393245:ACU393245 AMP393245:AMQ393245 AWL393245:AWM393245 BGH393245:BGI393245 BQD393245:BQE393245 BZZ393245:CAA393245 CJV393245:CJW393245 CTR393245:CTS393245 DDN393245:DDO393245 DNJ393245:DNK393245 DXF393245:DXG393245 EHB393245:EHC393245 EQX393245:EQY393245 FAT393245:FAU393245 FKP393245:FKQ393245 FUL393245:FUM393245 GEH393245:GEI393245 GOD393245:GOE393245 GXZ393245:GYA393245 HHV393245:HHW393245 HRR393245:HRS393245 IBN393245:IBO393245 ILJ393245:ILK393245 IVF393245:IVG393245 JFB393245:JFC393245 JOX393245:JOY393245 JYT393245:JYU393245 KIP393245:KIQ393245 KSL393245:KSM393245 LCH393245:LCI393245 LMD393245:LME393245 LVZ393245:LWA393245 MFV393245:MFW393245 MPR393245:MPS393245 MZN393245:MZO393245 NJJ393245:NJK393245 NTF393245:NTG393245 ODB393245:ODC393245 OMX393245:OMY393245 OWT393245:OWU393245 PGP393245:PGQ393245 PQL393245:PQM393245 QAH393245:QAI393245 QKD393245:QKE393245 QTZ393245:QUA393245 RDV393245:RDW393245 RNR393245:RNS393245 RXN393245:RXO393245 SHJ393245:SHK393245 SRF393245:SRG393245 TBB393245:TBC393245 TKX393245:TKY393245 TUT393245:TUU393245 UEP393245:UEQ393245 UOL393245:UOM393245 UYH393245:UYI393245 VID393245:VIE393245 VRZ393245:VSA393245 WBV393245:WBW393245 WLR393245:WLS393245 WVN393245:WVO393245 E458780:F458780 JB458781:JC458781 SX458781:SY458781 ACT458781:ACU458781 AMP458781:AMQ458781 AWL458781:AWM458781 BGH458781:BGI458781 BQD458781:BQE458781 BZZ458781:CAA458781 CJV458781:CJW458781 CTR458781:CTS458781 DDN458781:DDO458781 DNJ458781:DNK458781 DXF458781:DXG458781 EHB458781:EHC458781 EQX458781:EQY458781 FAT458781:FAU458781 FKP458781:FKQ458781 FUL458781:FUM458781 GEH458781:GEI458781 GOD458781:GOE458781 GXZ458781:GYA458781 HHV458781:HHW458781 HRR458781:HRS458781 IBN458781:IBO458781 ILJ458781:ILK458781 IVF458781:IVG458781 JFB458781:JFC458781 JOX458781:JOY458781 JYT458781:JYU458781 KIP458781:KIQ458781 KSL458781:KSM458781 LCH458781:LCI458781 LMD458781:LME458781 LVZ458781:LWA458781 MFV458781:MFW458781 MPR458781:MPS458781 MZN458781:MZO458781 NJJ458781:NJK458781 NTF458781:NTG458781 ODB458781:ODC458781 OMX458781:OMY458781 OWT458781:OWU458781 PGP458781:PGQ458781 PQL458781:PQM458781 QAH458781:QAI458781 QKD458781:QKE458781 QTZ458781:QUA458781 RDV458781:RDW458781 RNR458781:RNS458781 RXN458781:RXO458781 SHJ458781:SHK458781 SRF458781:SRG458781 TBB458781:TBC458781 TKX458781:TKY458781 TUT458781:TUU458781 UEP458781:UEQ458781 UOL458781:UOM458781 UYH458781:UYI458781 VID458781:VIE458781 VRZ458781:VSA458781 WBV458781:WBW458781 WLR458781:WLS458781 WVN458781:WVO458781 E524316:F524316 JB524317:JC524317 SX524317:SY524317 ACT524317:ACU524317 AMP524317:AMQ524317 AWL524317:AWM524317 BGH524317:BGI524317 BQD524317:BQE524317 BZZ524317:CAA524317 CJV524317:CJW524317 CTR524317:CTS524317 DDN524317:DDO524317 DNJ524317:DNK524317 DXF524317:DXG524317 EHB524317:EHC524317 EQX524317:EQY524317 FAT524317:FAU524317 FKP524317:FKQ524317 FUL524317:FUM524317 GEH524317:GEI524317 GOD524317:GOE524317 GXZ524317:GYA524317 HHV524317:HHW524317 HRR524317:HRS524317 IBN524317:IBO524317 ILJ524317:ILK524317 IVF524317:IVG524317 JFB524317:JFC524317 JOX524317:JOY524317 JYT524317:JYU524317 KIP524317:KIQ524317 KSL524317:KSM524317 LCH524317:LCI524317 LMD524317:LME524317 LVZ524317:LWA524317 MFV524317:MFW524317 MPR524317:MPS524317 MZN524317:MZO524317 NJJ524317:NJK524317 NTF524317:NTG524317 ODB524317:ODC524317 OMX524317:OMY524317 OWT524317:OWU524317 PGP524317:PGQ524317 PQL524317:PQM524317 QAH524317:QAI524317 QKD524317:QKE524317 QTZ524317:QUA524317 RDV524317:RDW524317 RNR524317:RNS524317 RXN524317:RXO524317 SHJ524317:SHK524317 SRF524317:SRG524317 TBB524317:TBC524317 TKX524317:TKY524317 TUT524317:TUU524317 UEP524317:UEQ524317 UOL524317:UOM524317 UYH524317:UYI524317 VID524317:VIE524317 VRZ524317:VSA524317 WBV524317:WBW524317 WLR524317:WLS524317 WVN524317:WVO524317 E589852:F589852 JB589853:JC589853 SX589853:SY589853 ACT589853:ACU589853 AMP589853:AMQ589853 AWL589853:AWM589853 BGH589853:BGI589853 BQD589853:BQE589853 BZZ589853:CAA589853 CJV589853:CJW589853 CTR589853:CTS589853 DDN589853:DDO589853 DNJ589853:DNK589853 DXF589853:DXG589853 EHB589853:EHC589853 EQX589853:EQY589853 FAT589853:FAU589853 FKP589853:FKQ589853 FUL589853:FUM589853 GEH589853:GEI589853 GOD589853:GOE589853 GXZ589853:GYA589853 HHV589853:HHW589853 HRR589853:HRS589853 IBN589853:IBO589853 ILJ589853:ILK589853 IVF589853:IVG589853 JFB589853:JFC589853 JOX589853:JOY589853 JYT589853:JYU589853 KIP589853:KIQ589853 KSL589853:KSM589853 LCH589853:LCI589853 LMD589853:LME589853 LVZ589853:LWA589853 MFV589853:MFW589853 MPR589853:MPS589853 MZN589853:MZO589853 NJJ589853:NJK589853 NTF589853:NTG589853 ODB589853:ODC589853 OMX589853:OMY589853 OWT589853:OWU589853 PGP589853:PGQ589853 PQL589853:PQM589853 QAH589853:QAI589853 QKD589853:QKE589853 QTZ589853:QUA589853 RDV589853:RDW589853 RNR589853:RNS589853 RXN589853:RXO589853 SHJ589853:SHK589853 SRF589853:SRG589853 TBB589853:TBC589853 TKX589853:TKY589853 TUT589853:TUU589853 UEP589853:UEQ589853 UOL589853:UOM589853 UYH589853:UYI589853 VID589853:VIE589853 VRZ589853:VSA589853 WBV589853:WBW589853 WLR589853:WLS589853 WVN589853:WVO589853 E655388:F655388 JB655389:JC655389 SX655389:SY655389 ACT655389:ACU655389 AMP655389:AMQ655389 AWL655389:AWM655389 BGH655389:BGI655389 BQD655389:BQE655389 BZZ655389:CAA655389 CJV655389:CJW655389 CTR655389:CTS655389 DDN655389:DDO655389 DNJ655389:DNK655389 DXF655389:DXG655389 EHB655389:EHC655389 EQX655389:EQY655389 FAT655389:FAU655389 FKP655389:FKQ655389 FUL655389:FUM655389 GEH655389:GEI655389 GOD655389:GOE655389 GXZ655389:GYA655389 HHV655389:HHW655389 HRR655389:HRS655389 IBN655389:IBO655389 ILJ655389:ILK655389 IVF655389:IVG655389 JFB655389:JFC655389 JOX655389:JOY655389 JYT655389:JYU655389 KIP655389:KIQ655389 KSL655389:KSM655389 LCH655389:LCI655389 LMD655389:LME655389 LVZ655389:LWA655389 MFV655389:MFW655389 MPR655389:MPS655389 MZN655389:MZO655389 NJJ655389:NJK655389 NTF655389:NTG655389 ODB655389:ODC655389 OMX655389:OMY655389 OWT655389:OWU655389 PGP655389:PGQ655389 PQL655389:PQM655389 QAH655389:QAI655389 QKD655389:QKE655389 QTZ655389:QUA655389 RDV655389:RDW655389 RNR655389:RNS655389 RXN655389:RXO655389 SHJ655389:SHK655389 SRF655389:SRG655389 TBB655389:TBC655389 TKX655389:TKY655389 TUT655389:TUU655389 UEP655389:UEQ655389 UOL655389:UOM655389 UYH655389:UYI655389 VID655389:VIE655389 VRZ655389:VSA655389 WBV655389:WBW655389 WLR655389:WLS655389 WVN655389:WVO655389 E720924:F720924 JB720925:JC720925 SX720925:SY720925 ACT720925:ACU720925 AMP720925:AMQ720925 AWL720925:AWM720925 BGH720925:BGI720925 BQD720925:BQE720925 BZZ720925:CAA720925 CJV720925:CJW720925 CTR720925:CTS720925 DDN720925:DDO720925 DNJ720925:DNK720925 DXF720925:DXG720925 EHB720925:EHC720925 EQX720925:EQY720925 FAT720925:FAU720925 FKP720925:FKQ720925 FUL720925:FUM720925 GEH720925:GEI720925 GOD720925:GOE720925 GXZ720925:GYA720925 HHV720925:HHW720925 HRR720925:HRS720925 IBN720925:IBO720925 ILJ720925:ILK720925 IVF720925:IVG720925 JFB720925:JFC720925 JOX720925:JOY720925 JYT720925:JYU720925 KIP720925:KIQ720925 KSL720925:KSM720925 LCH720925:LCI720925 LMD720925:LME720925 LVZ720925:LWA720925 MFV720925:MFW720925 MPR720925:MPS720925 MZN720925:MZO720925 NJJ720925:NJK720925 NTF720925:NTG720925 ODB720925:ODC720925 OMX720925:OMY720925 OWT720925:OWU720925 PGP720925:PGQ720925 PQL720925:PQM720925 QAH720925:QAI720925 QKD720925:QKE720925 QTZ720925:QUA720925 RDV720925:RDW720925 RNR720925:RNS720925 RXN720925:RXO720925 SHJ720925:SHK720925 SRF720925:SRG720925 TBB720925:TBC720925 TKX720925:TKY720925 TUT720925:TUU720925 UEP720925:UEQ720925 UOL720925:UOM720925 UYH720925:UYI720925 VID720925:VIE720925 VRZ720925:VSA720925 WBV720925:WBW720925 WLR720925:WLS720925 WVN720925:WVO720925 E786460:F786460 JB786461:JC786461 SX786461:SY786461 ACT786461:ACU786461 AMP786461:AMQ786461 AWL786461:AWM786461 BGH786461:BGI786461 BQD786461:BQE786461 BZZ786461:CAA786461 CJV786461:CJW786461 CTR786461:CTS786461 DDN786461:DDO786461 DNJ786461:DNK786461 DXF786461:DXG786461 EHB786461:EHC786461 EQX786461:EQY786461 FAT786461:FAU786461 FKP786461:FKQ786461 FUL786461:FUM786461 GEH786461:GEI786461 GOD786461:GOE786461 GXZ786461:GYA786461 HHV786461:HHW786461 HRR786461:HRS786461 IBN786461:IBO786461 ILJ786461:ILK786461 IVF786461:IVG786461 JFB786461:JFC786461 JOX786461:JOY786461 JYT786461:JYU786461 KIP786461:KIQ786461 KSL786461:KSM786461 LCH786461:LCI786461 LMD786461:LME786461 LVZ786461:LWA786461 MFV786461:MFW786461 MPR786461:MPS786461 MZN786461:MZO786461 NJJ786461:NJK786461 NTF786461:NTG786461 ODB786461:ODC786461 OMX786461:OMY786461 OWT786461:OWU786461 PGP786461:PGQ786461 PQL786461:PQM786461 QAH786461:QAI786461 QKD786461:QKE786461 QTZ786461:QUA786461 RDV786461:RDW786461 RNR786461:RNS786461 RXN786461:RXO786461 SHJ786461:SHK786461 SRF786461:SRG786461 TBB786461:TBC786461 TKX786461:TKY786461 TUT786461:TUU786461 UEP786461:UEQ786461 UOL786461:UOM786461 UYH786461:UYI786461 VID786461:VIE786461 VRZ786461:VSA786461 WBV786461:WBW786461 WLR786461:WLS786461 WVN786461:WVO786461 E851996:F851996 JB851997:JC851997 SX851997:SY851997 ACT851997:ACU851997 AMP851997:AMQ851997 AWL851997:AWM851997 BGH851997:BGI851997 BQD851997:BQE851997 BZZ851997:CAA851997 CJV851997:CJW851997 CTR851997:CTS851997 DDN851997:DDO851997 DNJ851997:DNK851997 DXF851997:DXG851997 EHB851997:EHC851997 EQX851997:EQY851997 FAT851997:FAU851997 FKP851997:FKQ851997 FUL851997:FUM851997 GEH851997:GEI851997 GOD851997:GOE851997 GXZ851997:GYA851997 HHV851997:HHW851997 HRR851997:HRS851997 IBN851997:IBO851997 ILJ851997:ILK851997 IVF851997:IVG851997 JFB851997:JFC851997 JOX851997:JOY851997 JYT851997:JYU851997 KIP851997:KIQ851997 KSL851997:KSM851997 LCH851997:LCI851997 LMD851997:LME851997 LVZ851997:LWA851997 MFV851997:MFW851997 MPR851997:MPS851997 MZN851997:MZO851997 NJJ851997:NJK851997 NTF851997:NTG851997 ODB851997:ODC851997 OMX851997:OMY851997 OWT851997:OWU851997 PGP851997:PGQ851997 PQL851997:PQM851997 QAH851997:QAI851997 QKD851997:QKE851997 QTZ851997:QUA851997 RDV851997:RDW851997 RNR851997:RNS851997 RXN851997:RXO851997 SHJ851997:SHK851997 SRF851997:SRG851997 TBB851997:TBC851997 TKX851997:TKY851997 TUT851997:TUU851997 UEP851997:UEQ851997 UOL851997:UOM851997 UYH851997:UYI851997 VID851997:VIE851997 VRZ851997:VSA851997 WBV851997:WBW851997 WLR851997:WLS851997 WVN851997:WVO851997 E917532:F917532 JB917533:JC917533 SX917533:SY917533 ACT917533:ACU917533 AMP917533:AMQ917533 AWL917533:AWM917533 BGH917533:BGI917533 BQD917533:BQE917533 BZZ917533:CAA917533 CJV917533:CJW917533 CTR917533:CTS917533 DDN917533:DDO917533 DNJ917533:DNK917533 DXF917533:DXG917533 EHB917533:EHC917533 EQX917533:EQY917533 FAT917533:FAU917533 FKP917533:FKQ917533 FUL917533:FUM917533 GEH917533:GEI917533 GOD917533:GOE917533 GXZ917533:GYA917533 HHV917533:HHW917533 HRR917533:HRS917533 IBN917533:IBO917533 ILJ917533:ILK917533 IVF917533:IVG917533 JFB917533:JFC917533 JOX917533:JOY917533 JYT917533:JYU917533 KIP917533:KIQ917533 KSL917533:KSM917533 LCH917533:LCI917533 LMD917533:LME917533 LVZ917533:LWA917533 MFV917533:MFW917533 MPR917533:MPS917533 MZN917533:MZO917533 NJJ917533:NJK917533 NTF917533:NTG917533 ODB917533:ODC917533 OMX917533:OMY917533 OWT917533:OWU917533 PGP917533:PGQ917533 PQL917533:PQM917533 QAH917533:QAI917533 QKD917533:QKE917533 QTZ917533:QUA917533 RDV917533:RDW917533 RNR917533:RNS917533 RXN917533:RXO917533 SHJ917533:SHK917533 SRF917533:SRG917533 TBB917533:TBC917533 TKX917533:TKY917533 TUT917533:TUU917533 UEP917533:UEQ917533 UOL917533:UOM917533 UYH917533:UYI917533 VID917533:VIE917533 VRZ917533:VSA917533 WBV917533:WBW917533 WLR917533:WLS917533 WVN917533:WVO917533 E983068:F983068 JB983069:JC983069 SX983069:SY983069 ACT983069:ACU983069 AMP983069:AMQ983069 AWL983069:AWM983069 BGH983069:BGI983069 BQD983069:BQE983069 BZZ983069:CAA983069 CJV983069:CJW983069 CTR983069:CTS983069 DDN983069:DDO983069 DNJ983069:DNK983069 DXF983069:DXG983069 EHB983069:EHC983069 EQX983069:EQY983069 FAT983069:FAU983069 FKP983069:FKQ983069 FUL983069:FUM983069 GEH983069:GEI983069 GOD983069:GOE983069 GXZ983069:GYA983069 HHV983069:HHW983069 HRR983069:HRS983069 IBN983069:IBO983069 ILJ983069:ILK983069 IVF983069:IVG983069 JFB983069:JFC983069 JOX983069:JOY983069 JYT983069:JYU983069 KIP983069:KIQ983069 KSL983069:KSM983069 LCH983069:LCI983069 LMD983069:LME983069 LVZ983069:LWA983069 MFV983069:MFW983069 MPR983069:MPS983069 MZN983069:MZO983069 NJJ983069:NJK983069 NTF983069:NTG983069 ODB983069:ODC983069 OMX983069:OMY983069 OWT983069:OWU983069 PGP983069:PGQ983069 PQL983069:PQM983069 QAH983069:QAI983069 QKD983069:QKE983069 QTZ983069:QUA983069 RDV983069:RDW983069 RNR983069:RNS983069 RXN983069:RXO983069 SHJ983069:SHK983069 SRF983069:SRG983069 TBB983069:TBC983069 TKX983069:TKY983069 TUT983069:TUU983069 UEP983069:UEQ983069 UOL983069:UOM983069 UYH983069:UYI983069 VID983069:VIE983069 VRZ983069:VSA983069 WBV983069:WBW983069 WLR983069:WLS983069" xr:uid="{38190AAE-80CA-4378-AB4E-FBCF93809E41}">
      <formula1>"１．個人契約,２．法人契約,３．その他(任意団体等）"</formula1>
    </dataValidation>
  </dataValidations>
  <printOptions horizontalCentered="1"/>
  <pageMargins left="0.70866141732283472" right="0.70866141732283472" top="0.74803149606299213" bottom="0.74803149606299213" header="0.31496062992125984" footer="0.31496062992125984"/>
  <pageSetup paperSize="9" scale="85" fitToHeight="2" orientation="portrait" blackAndWhite="1" r:id="rId1"/>
  <headerFooter differentFirst="1">
    <firstFooter>&amp;C裏面へ</firstFooter>
  </headerFooter>
  <rowBreaks count="1" manualBreakCount="1">
    <brk id="58" max="10" man="1"/>
  </row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H52"/>
  <sheetViews>
    <sheetView view="pageBreakPreview" zoomScaleNormal="100" zoomScaleSheetLayoutView="100" workbookViewId="0">
      <selection activeCell="A11" sqref="A11"/>
    </sheetView>
  </sheetViews>
  <sheetFormatPr defaultColWidth="9" defaultRowHeight="18" customHeight="1"/>
  <cols>
    <col min="1" max="1" width="1.08984375" style="421" customWidth="1"/>
    <col min="2" max="2" width="14" style="421" customWidth="1"/>
    <col min="3" max="3" width="13.08984375" style="421" customWidth="1"/>
    <col min="4" max="4" width="20.08984375" style="421" customWidth="1"/>
    <col min="5" max="5" width="13.08984375" style="421" customWidth="1"/>
    <col min="6" max="7" width="12.08984375" style="421" customWidth="1"/>
    <col min="8" max="8" width="7.08984375" style="421" customWidth="1"/>
    <col min="9" max="16384" width="9" style="421"/>
  </cols>
  <sheetData>
    <row r="1" spans="1:8" ht="15" customHeight="1">
      <c r="A1" s="371"/>
      <c r="B1" s="420"/>
      <c r="C1" s="62"/>
      <c r="D1" s="62"/>
      <c r="E1" s="62"/>
      <c r="F1" s="62"/>
      <c r="G1" s="866" t="s">
        <v>637</v>
      </c>
      <c r="H1" s="866"/>
    </row>
    <row r="2" spans="1:8" s="63" customFormat="1" ht="18" customHeight="1">
      <c r="A2" s="62"/>
      <c r="B2" s="878" t="s">
        <v>57</v>
      </c>
      <c r="C2" s="878"/>
      <c r="D2" s="878"/>
      <c r="E2" s="878"/>
      <c r="F2" s="878"/>
      <c r="G2" s="878"/>
      <c r="H2" s="878"/>
    </row>
    <row r="3" spans="1:8" s="63" customFormat="1" ht="6" customHeight="1">
      <c r="A3" s="62"/>
      <c r="B3" s="422"/>
      <c r="C3" s="422"/>
      <c r="D3" s="422"/>
      <c r="E3" s="422"/>
      <c r="F3" s="422"/>
      <c r="G3" s="422"/>
      <c r="H3" s="422"/>
    </row>
    <row r="4" spans="1:8" s="63" customFormat="1" ht="18" customHeight="1">
      <c r="A4" s="62"/>
      <c r="B4" s="877" t="str">
        <f>'収支予算書(様式2)'!$B$4</f>
        <v>事業名称：</v>
      </c>
      <c r="C4" s="877"/>
      <c r="D4" s="877"/>
      <c r="E4" s="877"/>
      <c r="F4" s="877"/>
      <c r="G4" s="877"/>
      <c r="H4" s="422"/>
    </row>
    <row r="5" spans="1:8" ht="11.25" customHeight="1" thickBot="1">
      <c r="A5" s="62"/>
      <c r="B5" s="867"/>
      <c r="C5" s="867"/>
      <c r="D5" s="867"/>
      <c r="E5" s="867"/>
      <c r="F5" s="867"/>
      <c r="G5" s="867"/>
      <c r="H5" s="867"/>
    </row>
    <row r="6" spans="1:8" s="64" customFormat="1" ht="18" customHeight="1">
      <c r="A6" s="62"/>
      <c r="B6" s="868" t="s">
        <v>58</v>
      </c>
      <c r="C6" s="869"/>
      <c r="D6" s="870" t="s">
        <v>59</v>
      </c>
      <c r="E6" s="872" t="s">
        <v>60</v>
      </c>
      <c r="F6" s="873"/>
      <c r="G6" s="874"/>
      <c r="H6" s="875" t="s">
        <v>61</v>
      </c>
    </row>
    <row r="7" spans="1:8" s="64" customFormat="1" ht="18" customHeight="1" thickBot="1">
      <c r="A7" s="62"/>
      <c r="B7" s="423" t="s">
        <v>62</v>
      </c>
      <c r="C7" s="424" t="s">
        <v>29</v>
      </c>
      <c r="D7" s="871"/>
      <c r="E7" s="425" t="s">
        <v>63</v>
      </c>
      <c r="F7" s="426" t="s">
        <v>64</v>
      </c>
      <c r="G7" s="427" t="s">
        <v>65</v>
      </c>
      <c r="H7" s="876"/>
    </row>
    <row r="8" spans="1:8" s="64" customFormat="1" ht="18" customHeight="1" thickTop="1">
      <c r="A8" s="62"/>
      <c r="B8" s="428"/>
      <c r="C8" s="429"/>
      <c r="D8" s="430"/>
      <c r="E8" s="431"/>
      <c r="F8" s="431"/>
      <c r="G8" s="432">
        <f>E8-F8</f>
        <v>0</v>
      </c>
      <c r="H8" s="433"/>
    </row>
    <row r="9" spans="1:8" s="64" customFormat="1" ht="18" customHeight="1">
      <c r="A9" s="62"/>
      <c r="B9" s="434"/>
      <c r="C9" s="435"/>
      <c r="D9" s="430"/>
      <c r="E9" s="431"/>
      <c r="F9" s="431"/>
      <c r="G9" s="432">
        <f>E9-F9</f>
        <v>0</v>
      </c>
      <c r="H9" s="433"/>
    </row>
    <row r="10" spans="1:8" s="65" customFormat="1" ht="18" customHeight="1">
      <c r="A10" s="62"/>
      <c r="B10" s="434"/>
      <c r="C10" s="435"/>
      <c r="D10" s="430"/>
      <c r="E10" s="431"/>
      <c r="F10" s="431"/>
      <c r="G10" s="432">
        <f>E10-F10</f>
        <v>0</v>
      </c>
      <c r="H10" s="433"/>
    </row>
    <row r="11" spans="1:8" ht="18" customHeight="1" thickBot="1">
      <c r="A11" s="62"/>
      <c r="B11" s="436"/>
      <c r="C11" s="437"/>
      <c r="D11" s="438"/>
      <c r="E11" s="439"/>
      <c r="F11" s="439"/>
      <c r="G11" s="440">
        <f>E11-F11</f>
        <v>0</v>
      </c>
      <c r="H11" s="441"/>
    </row>
    <row r="12" spans="1:8" ht="18" customHeight="1" thickBot="1">
      <c r="A12" s="62"/>
      <c r="B12" s="879" t="s">
        <v>66</v>
      </c>
      <c r="C12" s="880"/>
      <c r="D12" s="881"/>
      <c r="E12" s="442">
        <f>SUM(E8:E11)</f>
        <v>0</v>
      </c>
      <c r="F12" s="442">
        <f>SUM(F8:F11)</f>
        <v>0</v>
      </c>
      <c r="G12" s="443">
        <f>SUM(G8:G11)</f>
        <v>0</v>
      </c>
      <c r="H12" s="444"/>
    </row>
    <row r="13" spans="1:8" ht="18" customHeight="1">
      <c r="A13" s="62"/>
      <c r="B13" s="884" t="s">
        <v>771</v>
      </c>
      <c r="C13" s="884"/>
      <c r="D13" s="884"/>
      <c r="E13" s="884"/>
      <c r="F13" s="445"/>
      <c r="G13" s="446"/>
      <c r="H13" s="447"/>
    </row>
    <row r="14" spans="1:8" ht="27" customHeight="1">
      <c r="A14" s="62"/>
      <c r="B14" s="448" t="s">
        <v>264</v>
      </c>
      <c r="C14" s="449"/>
      <c r="D14" s="449"/>
    </row>
    <row r="15" spans="1:8" ht="13">
      <c r="A15" s="62"/>
      <c r="D15" s="63"/>
      <c r="E15" s="63"/>
    </row>
    <row r="16" spans="1:8" ht="13">
      <c r="A16" s="62"/>
      <c r="D16" s="63" t="s">
        <v>974</v>
      </c>
    </row>
    <row r="17" spans="1:8" ht="6.75" customHeight="1">
      <c r="A17" s="62"/>
      <c r="D17" s="63"/>
    </row>
    <row r="18" spans="1:8" ht="18" customHeight="1">
      <c r="A18" s="62"/>
      <c r="B18" s="882" t="s">
        <v>238</v>
      </c>
      <c r="C18" s="882"/>
      <c r="D18" s="882"/>
      <c r="E18" s="882"/>
      <c r="F18" s="882"/>
      <c r="G18" s="882"/>
      <c r="H18" s="882"/>
    </row>
    <row r="19" spans="1:8" ht="18" customHeight="1">
      <c r="A19" s="62"/>
      <c r="B19" s="883" t="s">
        <v>1073</v>
      </c>
      <c r="C19" s="883"/>
      <c r="D19" s="883"/>
      <c r="E19" s="883"/>
      <c r="F19" s="883"/>
      <c r="G19" s="883"/>
      <c r="H19" s="883"/>
    </row>
    <row r="20" spans="1:8" ht="18" customHeight="1">
      <c r="A20" s="860" t="s">
        <v>864</v>
      </c>
      <c r="B20" s="860"/>
      <c r="C20" s="860"/>
      <c r="D20" s="860"/>
      <c r="E20" s="860"/>
      <c r="F20" s="860"/>
      <c r="G20" s="860"/>
      <c r="H20" s="860"/>
    </row>
    <row r="21" spans="1:8" ht="13">
      <c r="A21" s="62"/>
      <c r="B21" s="859" t="s">
        <v>859</v>
      </c>
      <c r="C21" s="859"/>
      <c r="D21" s="859"/>
      <c r="E21" s="859"/>
      <c r="F21" s="859"/>
      <c r="G21" s="859"/>
      <c r="H21" s="859"/>
    </row>
    <row r="22" spans="1:8" ht="13">
      <c r="A22" s="62"/>
      <c r="B22" s="859" t="s">
        <v>953</v>
      </c>
      <c r="C22" s="859"/>
      <c r="D22" s="859"/>
      <c r="E22" s="859"/>
      <c r="F22" s="859"/>
      <c r="G22" s="859"/>
      <c r="H22" s="859"/>
    </row>
    <row r="23" spans="1:8" ht="13">
      <c r="A23" s="62"/>
      <c r="B23" s="859" t="s">
        <v>263</v>
      </c>
      <c r="C23" s="859"/>
      <c r="D23" s="859"/>
      <c r="E23" s="859"/>
      <c r="F23" s="859"/>
      <c r="G23" s="859"/>
      <c r="H23" s="859"/>
    </row>
    <row r="24" spans="1:8" ht="13">
      <c r="A24" s="62"/>
      <c r="B24" s="169" t="s">
        <v>860</v>
      </c>
      <c r="C24" s="169"/>
      <c r="D24" s="169"/>
      <c r="E24" s="169"/>
      <c r="F24" s="169"/>
      <c r="G24" s="169"/>
      <c r="H24" s="169"/>
    </row>
    <row r="25" spans="1:8" ht="13">
      <c r="A25" s="62"/>
      <c r="B25" s="169" t="s">
        <v>858</v>
      </c>
      <c r="C25" s="169"/>
      <c r="D25" s="169"/>
      <c r="E25" s="169"/>
      <c r="F25" s="169"/>
      <c r="G25" s="169"/>
      <c r="H25" s="169"/>
    </row>
    <row r="26" spans="1:8" ht="13">
      <c r="A26" s="62"/>
      <c r="B26" s="169" t="s">
        <v>572</v>
      </c>
      <c r="C26" s="169"/>
      <c r="D26" s="169"/>
      <c r="E26" s="169"/>
      <c r="F26" s="169"/>
      <c r="G26" s="169"/>
      <c r="H26" s="169"/>
    </row>
    <row r="27" spans="1:8" ht="13">
      <c r="A27" s="62"/>
      <c r="B27" s="859" t="s">
        <v>862</v>
      </c>
      <c r="C27" s="859"/>
      <c r="D27" s="859"/>
      <c r="E27" s="859"/>
      <c r="F27" s="859"/>
      <c r="G27" s="859"/>
      <c r="H27" s="859"/>
    </row>
    <row r="28" spans="1:8" ht="13">
      <c r="A28" s="62"/>
      <c r="B28" s="859" t="s">
        <v>868</v>
      </c>
      <c r="C28" s="859"/>
      <c r="D28" s="859"/>
      <c r="E28" s="859"/>
      <c r="F28" s="859"/>
      <c r="G28" s="859"/>
      <c r="H28" s="859"/>
    </row>
    <row r="29" spans="1:8" ht="29.25" customHeight="1">
      <c r="A29" s="62"/>
      <c r="B29" s="861" t="s">
        <v>869</v>
      </c>
      <c r="C29" s="861"/>
      <c r="D29" s="861"/>
      <c r="E29" s="861"/>
      <c r="F29" s="861"/>
      <c r="G29" s="861"/>
      <c r="H29" s="861"/>
    </row>
    <row r="30" spans="1:8" ht="13">
      <c r="A30" s="62"/>
      <c r="B30" s="859" t="s">
        <v>1074</v>
      </c>
      <c r="C30" s="859"/>
      <c r="D30" s="859"/>
      <c r="E30" s="859"/>
      <c r="F30" s="859"/>
      <c r="G30" s="859"/>
      <c r="H30" s="859"/>
    </row>
    <row r="31" spans="1:8" ht="6" customHeight="1">
      <c r="A31" s="62"/>
      <c r="B31" s="859"/>
      <c r="C31" s="859"/>
      <c r="D31" s="859"/>
      <c r="E31" s="859"/>
      <c r="F31" s="859"/>
      <c r="G31" s="859"/>
      <c r="H31" s="859"/>
    </row>
    <row r="32" spans="1:8" ht="18" customHeight="1">
      <c r="A32" s="860" t="s">
        <v>865</v>
      </c>
      <c r="B32" s="860"/>
      <c r="C32" s="860"/>
      <c r="D32" s="860"/>
      <c r="E32" s="860"/>
      <c r="F32" s="860"/>
      <c r="G32" s="860"/>
      <c r="H32" s="860"/>
    </row>
    <row r="33" spans="1:8" ht="18" customHeight="1">
      <c r="A33" s="62"/>
      <c r="B33" s="864" t="s">
        <v>1087</v>
      </c>
      <c r="C33" s="864"/>
      <c r="D33" s="864"/>
      <c r="E33" s="864"/>
      <c r="F33" s="864"/>
      <c r="G33" s="864"/>
      <c r="H33" s="864"/>
    </row>
    <row r="34" spans="1:8" ht="13">
      <c r="A34" s="62"/>
      <c r="B34" s="863" t="s">
        <v>1075</v>
      </c>
      <c r="C34" s="863"/>
      <c r="D34" s="863"/>
      <c r="E34" s="863"/>
      <c r="F34" s="863"/>
      <c r="G34" s="863"/>
      <c r="H34" s="863"/>
    </row>
    <row r="35" spans="1:8" ht="27.75" customHeight="1">
      <c r="A35" s="62"/>
      <c r="B35" s="862" t="s">
        <v>1076</v>
      </c>
      <c r="C35" s="862"/>
      <c r="D35" s="862"/>
      <c r="E35" s="862"/>
      <c r="F35" s="862"/>
      <c r="G35" s="862"/>
      <c r="H35" s="862"/>
    </row>
    <row r="36" spans="1:8" ht="18" customHeight="1">
      <c r="A36" s="62"/>
      <c r="B36" s="864" t="s">
        <v>871</v>
      </c>
      <c r="C36" s="864"/>
      <c r="D36" s="864"/>
      <c r="E36" s="864"/>
      <c r="F36" s="864"/>
      <c r="G36" s="864"/>
      <c r="H36" s="864"/>
    </row>
    <row r="37" spans="1:8" ht="13">
      <c r="A37" s="62"/>
      <c r="B37" s="863" t="s">
        <v>518</v>
      </c>
      <c r="C37" s="863"/>
      <c r="D37" s="863"/>
      <c r="E37" s="863"/>
      <c r="F37" s="863"/>
      <c r="G37" s="863"/>
      <c r="H37" s="863"/>
    </row>
    <row r="38" spans="1:8" ht="27.75" customHeight="1">
      <c r="A38" s="62"/>
      <c r="B38" s="862" t="s">
        <v>861</v>
      </c>
      <c r="C38" s="862"/>
      <c r="D38" s="862"/>
      <c r="E38" s="862"/>
      <c r="F38" s="862"/>
      <c r="G38" s="862"/>
      <c r="H38" s="862"/>
    </row>
    <row r="39" spans="1:8" ht="27.75" customHeight="1">
      <c r="A39" s="62"/>
      <c r="B39" s="862" t="s">
        <v>870</v>
      </c>
      <c r="C39" s="862"/>
      <c r="D39" s="862"/>
      <c r="E39" s="862"/>
      <c r="F39" s="862"/>
      <c r="G39" s="862"/>
      <c r="H39" s="862"/>
    </row>
    <row r="40" spans="1:8" ht="13">
      <c r="A40" s="62"/>
      <c r="B40" s="862" t="s">
        <v>1077</v>
      </c>
      <c r="C40" s="865"/>
      <c r="D40" s="865"/>
      <c r="E40" s="865"/>
      <c r="F40" s="865"/>
      <c r="G40" s="865"/>
      <c r="H40" s="865"/>
    </row>
    <row r="41" spans="1:8" ht="6" customHeight="1">
      <c r="A41" s="62"/>
      <c r="B41" s="859"/>
      <c r="C41" s="859"/>
      <c r="D41" s="859"/>
      <c r="E41" s="859"/>
      <c r="F41" s="859"/>
      <c r="G41" s="859"/>
      <c r="H41" s="859"/>
    </row>
    <row r="42" spans="1:8" ht="18" customHeight="1">
      <c r="A42" s="860" t="s">
        <v>866</v>
      </c>
      <c r="B42" s="860"/>
      <c r="C42" s="860"/>
      <c r="D42" s="860"/>
      <c r="E42" s="860"/>
      <c r="F42" s="860"/>
      <c r="G42" s="860"/>
      <c r="H42" s="860"/>
    </row>
    <row r="43" spans="1:8" ht="40.5" customHeight="1">
      <c r="A43" s="62"/>
      <c r="B43" s="861" t="s">
        <v>954</v>
      </c>
      <c r="C43" s="861"/>
      <c r="D43" s="861"/>
      <c r="E43" s="861"/>
      <c r="F43" s="861"/>
      <c r="G43" s="861"/>
      <c r="H43" s="861"/>
    </row>
    <row r="44" spans="1:8" ht="27.75" customHeight="1">
      <c r="A44" s="62"/>
      <c r="B44" s="861" t="s">
        <v>955</v>
      </c>
      <c r="C44" s="861"/>
      <c r="D44" s="861"/>
      <c r="E44" s="861"/>
      <c r="F44" s="861"/>
      <c r="G44" s="861"/>
      <c r="H44" s="861"/>
    </row>
    <row r="45" spans="1:8" ht="27.75" customHeight="1">
      <c r="A45" s="62"/>
      <c r="B45" s="861" t="s">
        <v>863</v>
      </c>
      <c r="C45" s="861"/>
      <c r="D45" s="861"/>
      <c r="E45" s="861"/>
      <c r="F45" s="861"/>
      <c r="G45" s="861"/>
      <c r="H45" s="861"/>
    </row>
    <row r="46" spans="1:8" ht="27.75" customHeight="1">
      <c r="A46" s="62"/>
      <c r="B46" s="861" t="s">
        <v>867</v>
      </c>
      <c r="C46" s="861"/>
      <c r="D46" s="861"/>
      <c r="E46" s="861"/>
      <c r="F46" s="861"/>
      <c r="G46" s="861"/>
      <c r="H46" s="861"/>
    </row>
    <row r="47" spans="1:8" ht="18" customHeight="1">
      <c r="C47" s="66"/>
      <c r="D47" s="62"/>
      <c r="E47" s="62"/>
      <c r="F47" s="62"/>
    </row>
    <row r="52" spans="3:6" ht="18" customHeight="1">
      <c r="C52" s="66"/>
      <c r="D52" s="62"/>
      <c r="E52" s="62"/>
      <c r="F52" s="62"/>
    </row>
  </sheetData>
  <mergeCells count="36">
    <mergeCell ref="B34:H34"/>
    <mergeCell ref="G1:H1"/>
    <mergeCell ref="B5:H5"/>
    <mergeCell ref="B6:C6"/>
    <mergeCell ref="D6:D7"/>
    <mergeCell ref="E6:G6"/>
    <mergeCell ref="H6:H7"/>
    <mergeCell ref="B4:G4"/>
    <mergeCell ref="B2:H2"/>
    <mergeCell ref="B12:D12"/>
    <mergeCell ref="B18:H18"/>
    <mergeCell ref="B19:H19"/>
    <mergeCell ref="A32:H32"/>
    <mergeCell ref="B30:H30"/>
    <mergeCell ref="B13:E13"/>
    <mergeCell ref="B33:H33"/>
    <mergeCell ref="B35:H35"/>
    <mergeCell ref="B38:H38"/>
    <mergeCell ref="B39:H39"/>
    <mergeCell ref="B37:H37"/>
    <mergeCell ref="B46:H46"/>
    <mergeCell ref="B43:H43"/>
    <mergeCell ref="B44:H44"/>
    <mergeCell ref="B45:H45"/>
    <mergeCell ref="B36:H36"/>
    <mergeCell ref="A42:H42"/>
    <mergeCell ref="B41:H41"/>
    <mergeCell ref="B40:H40"/>
    <mergeCell ref="B31:H31"/>
    <mergeCell ref="A20:H20"/>
    <mergeCell ref="B21:H21"/>
    <mergeCell ref="B23:H23"/>
    <mergeCell ref="B22:H22"/>
    <mergeCell ref="B27:H27"/>
    <mergeCell ref="B28:H28"/>
    <mergeCell ref="B29:H29"/>
  </mergeCells>
  <phoneticPr fontId="7"/>
  <printOptions horizontalCentered="1"/>
  <pageMargins left="0.27559055118110237" right="0.23622047244094491" top="0.78740157480314965" bottom="0.78740157480314965" header="0.51181102362204722" footer="0.51181102362204722"/>
  <pageSetup paperSize="9" scale="96"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M33"/>
  <sheetViews>
    <sheetView view="pageBreakPreview" topLeftCell="A11" zoomScaleNormal="100" zoomScaleSheetLayoutView="100" workbookViewId="0">
      <selection activeCell="B13" sqref="B13:C13"/>
    </sheetView>
  </sheetViews>
  <sheetFormatPr defaultColWidth="9" defaultRowHeight="13"/>
  <cols>
    <col min="1" max="1" width="2.7265625" style="9" customWidth="1"/>
    <col min="2" max="2" width="9.453125" style="9" customWidth="1"/>
    <col min="3" max="3" width="22.08984375" style="9" customWidth="1"/>
    <col min="4" max="5" width="14.453125" style="9" customWidth="1"/>
    <col min="6" max="7" width="11" style="9" customWidth="1"/>
    <col min="8" max="9" width="8.90625" style="9" customWidth="1"/>
    <col min="10" max="10" width="13.08984375" style="9" customWidth="1"/>
    <col min="11" max="16384" width="9" style="9"/>
  </cols>
  <sheetData>
    <row r="1" spans="1:13" ht="21">
      <c r="A1" s="364"/>
      <c r="B1" s="364"/>
      <c r="C1" s="10"/>
      <c r="D1" s="10"/>
      <c r="E1" s="10"/>
      <c r="F1" s="10"/>
      <c r="G1" s="10"/>
      <c r="H1" s="10"/>
      <c r="I1" s="10"/>
      <c r="J1" s="11" t="s">
        <v>638</v>
      </c>
    </row>
    <row r="2" spans="1:13">
      <c r="A2" s="10"/>
      <c r="B2" s="10"/>
      <c r="C2" s="10"/>
      <c r="D2" s="10"/>
      <c r="E2" s="10"/>
      <c r="F2" s="10"/>
      <c r="G2" s="10"/>
      <c r="H2" s="10"/>
      <c r="I2" s="10"/>
      <c r="J2" s="10"/>
    </row>
    <row r="3" spans="1:13" ht="19">
      <c r="A3" s="885" t="s">
        <v>1000</v>
      </c>
      <c r="B3" s="885"/>
      <c r="C3" s="885"/>
      <c r="D3" s="885"/>
      <c r="E3" s="885"/>
      <c r="F3" s="885"/>
      <c r="G3" s="885"/>
      <c r="H3" s="885"/>
      <c r="I3" s="885"/>
      <c r="J3" s="885"/>
    </row>
    <row r="4" spans="1:13" ht="9" customHeight="1">
      <c r="A4" s="13"/>
      <c r="B4" s="13"/>
      <c r="C4" s="13"/>
      <c r="D4" s="13"/>
      <c r="E4" s="13"/>
      <c r="F4" s="13"/>
      <c r="G4" s="13"/>
      <c r="H4" s="13"/>
      <c r="I4" s="13"/>
      <c r="J4" s="13"/>
    </row>
    <row r="5" spans="1:13" s="7" customFormat="1" ht="22.5" customHeight="1">
      <c r="A5" s="889" t="str">
        <f>'収支予算書(様式2)'!$B$4</f>
        <v>事業名称：</v>
      </c>
      <c r="B5" s="889"/>
      <c r="C5" s="889"/>
      <c r="D5" s="889"/>
      <c r="E5" s="889"/>
      <c r="F5" s="889"/>
      <c r="G5" s="889"/>
      <c r="H5" s="889"/>
      <c r="I5" s="685"/>
      <c r="J5" s="135"/>
      <c r="K5" s="135"/>
      <c r="L5" s="135"/>
      <c r="M5" s="8"/>
    </row>
    <row r="6" spans="1:13">
      <c r="A6" s="10"/>
      <c r="B6" s="10"/>
      <c r="C6" s="10"/>
      <c r="D6" s="10"/>
      <c r="E6" s="10"/>
      <c r="F6" s="10"/>
      <c r="G6" s="10"/>
      <c r="H6" s="10"/>
      <c r="I6" s="10"/>
      <c r="J6" s="10"/>
    </row>
    <row r="7" spans="1:13" ht="21" customHeight="1">
      <c r="A7" s="10"/>
      <c r="B7" s="10"/>
      <c r="C7" s="10"/>
      <c r="D7" s="10"/>
      <c r="E7" s="10"/>
      <c r="F7" s="10"/>
      <c r="G7" s="795" t="s">
        <v>806</v>
      </c>
      <c r="H7" s="795"/>
      <c r="I7" s="26"/>
      <c r="J7" s="415" t="s">
        <v>170</v>
      </c>
    </row>
    <row r="8" spans="1:13" ht="15.75" customHeight="1">
      <c r="A8" s="10"/>
      <c r="B8" s="10"/>
      <c r="C8" s="10"/>
      <c r="D8" s="10"/>
      <c r="E8" s="10"/>
      <c r="F8" s="10"/>
      <c r="G8" s="10"/>
      <c r="H8" s="10"/>
      <c r="I8" s="10"/>
      <c r="J8" s="10"/>
    </row>
    <row r="9" spans="1:13" ht="36" customHeight="1">
      <c r="A9" s="886" t="s">
        <v>1002</v>
      </c>
      <c r="B9" s="887"/>
      <c r="C9" s="888"/>
      <c r="D9" s="17" t="s">
        <v>183</v>
      </c>
      <c r="E9" s="676" t="s">
        <v>1003</v>
      </c>
      <c r="F9" s="16" t="s">
        <v>182</v>
      </c>
      <c r="G9" s="24" t="s">
        <v>1001</v>
      </c>
      <c r="H9" s="412" t="s">
        <v>602</v>
      </c>
      <c r="I9" s="412" t="s">
        <v>184</v>
      </c>
      <c r="J9" s="17" t="s">
        <v>1107</v>
      </c>
    </row>
    <row r="10" spans="1:13" ht="21" customHeight="1">
      <c r="A10" s="38">
        <v>1</v>
      </c>
      <c r="B10" s="890"/>
      <c r="C10" s="891"/>
      <c r="D10" s="19"/>
      <c r="E10" s="19"/>
      <c r="F10" s="410"/>
      <c r="G10" s="407"/>
      <c r="H10" s="20" t="s">
        <v>185</v>
      </c>
      <c r="I10" s="20"/>
      <c r="J10" s="19"/>
    </row>
    <row r="11" spans="1:13" ht="21" customHeight="1">
      <c r="A11" s="21">
        <v>2</v>
      </c>
      <c r="B11" s="892"/>
      <c r="C11" s="893"/>
      <c r="D11" s="19"/>
      <c r="E11" s="19"/>
      <c r="F11" s="411"/>
      <c r="G11" s="408"/>
      <c r="H11" s="20" t="s">
        <v>185</v>
      </c>
      <c r="I11" s="20"/>
      <c r="J11" s="19"/>
    </row>
    <row r="12" spans="1:13" ht="21" customHeight="1">
      <c r="A12" s="21">
        <v>3</v>
      </c>
      <c r="B12" s="892"/>
      <c r="C12" s="893"/>
      <c r="D12" s="19"/>
      <c r="E12" s="19"/>
      <c r="F12" s="411"/>
      <c r="G12" s="408"/>
      <c r="H12" s="20" t="s">
        <v>185</v>
      </c>
      <c r="I12" s="20"/>
      <c r="J12" s="19"/>
    </row>
    <row r="13" spans="1:13" ht="21" customHeight="1">
      <c r="A13" s="21">
        <v>4</v>
      </c>
      <c r="B13" s="892"/>
      <c r="C13" s="893"/>
      <c r="D13" s="19"/>
      <c r="E13" s="19"/>
      <c r="F13" s="411"/>
      <c r="G13" s="408"/>
      <c r="H13" s="20" t="s">
        <v>185</v>
      </c>
      <c r="I13" s="20"/>
      <c r="J13" s="19"/>
    </row>
    <row r="14" spans="1:13" ht="21" customHeight="1">
      <c r="A14" s="21">
        <v>5</v>
      </c>
      <c r="B14" s="892"/>
      <c r="C14" s="893"/>
      <c r="D14" s="19"/>
      <c r="E14" s="19"/>
      <c r="F14" s="411"/>
      <c r="G14" s="408"/>
      <c r="H14" s="20" t="s">
        <v>185</v>
      </c>
      <c r="I14" s="20"/>
      <c r="J14" s="19"/>
    </row>
    <row r="15" spans="1:13" ht="21" customHeight="1">
      <c r="A15" s="21">
        <v>6</v>
      </c>
      <c r="B15" s="892"/>
      <c r="C15" s="893"/>
      <c r="D15" s="19"/>
      <c r="E15" s="19"/>
      <c r="F15" s="411"/>
      <c r="G15" s="408"/>
      <c r="H15" s="20" t="s">
        <v>185</v>
      </c>
      <c r="I15" s="20"/>
      <c r="J15" s="19"/>
    </row>
    <row r="16" spans="1:13" ht="21" customHeight="1">
      <c r="A16" s="21">
        <v>7</v>
      </c>
      <c r="B16" s="892"/>
      <c r="C16" s="893"/>
      <c r="D16" s="19"/>
      <c r="E16" s="19"/>
      <c r="F16" s="411"/>
      <c r="G16" s="408"/>
      <c r="H16" s="20" t="s">
        <v>185</v>
      </c>
      <c r="I16" s="20"/>
      <c r="J16" s="19"/>
    </row>
    <row r="17" spans="1:10" ht="21" customHeight="1">
      <c r="A17" s="21">
        <v>8</v>
      </c>
      <c r="B17" s="892"/>
      <c r="C17" s="893"/>
      <c r="D17" s="19"/>
      <c r="E17" s="19"/>
      <c r="F17" s="411"/>
      <c r="G17" s="408"/>
      <c r="H17" s="20" t="s">
        <v>185</v>
      </c>
      <c r="I17" s="20"/>
      <c r="J17" s="19"/>
    </row>
    <row r="18" spans="1:10" ht="21" customHeight="1">
      <c r="A18" s="21">
        <v>9</v>
      </c>
      <c r="B18" s="892"/>
      <c r="C18" s="893"/>
      <c r="D18" s="19"/>
      <c r="E18" s="19"/>
      <c r="F18" s="411"/>
      <c r="G18" s="408"/>
      <c r="H18" s="20" t="s">
        <v>185</v>
      </c>
      <c r="I18" s="20"/>
      <c r="J18" s="19"/>
    </row>
    <row r="19" spans="1:10" ht="21" customHeight="1">
      <c r="A19" s="21">
        <v>10</v>
      </c>
      <c r="B19" s="892"/>
      <c r="C19" s="893"/>
      <c r="D19" s="19"/>
      <c r="E19" s="19"/>
      <c r="F19" s="411"/>
      <c r="G19" s="408"/>
      <c r="H19" s="20" t="s">
        <v>185</v>
      </c>
      <c r="I19" s="20"/>
      <c r="J19" s="19"/>
    </row>
    <row r="20" spans="1:10" ht="21" customHeight="1">
      <c r="A20" s="22"/>
      <c r="B20" s="31"/>
      <c r="C20" s="23"/>
      <c r="D20" s="526" t="s">
        <v>601</v>
      </c>
      <c r="E20" s="526"/>
      <c r="F20" s="527">
        <f>SUM(F10:F19)</f>
        <v>0</v>
      </c>
      <c r="G20" s="409"/>
      <c r="H20" s="23"/>
      <c r="I20" s="23"/>
      <c r="J20" s="23"/>
    </row>
    <row r="21" spans="1:10">
      <c r="A21" s="10"/>
      <c r="B21" s="10"/>
      <c r="C21" s="10"/>
      <c r="D21" s="10"/>
      <c r="E21" s="10"/>
      <c r="F21" s="10"/>
      <c r="G21" s="10"/>
      <c r="H21" s="10"/>
      <c r="I21" s="10"/>
      <c r="J21" s="10"/>
    </row>
    <row r="22" spans="1:10">
      <c r="A22" s="10" t="s">
        <v>888</v>
      </c>
      <c r="B22" s="10"/>
      <c r="C22" s="10"/>
      <c r="D22" s="10"/>
      <c r="E22" s="10"/>
      <c r="F22" s="10"/>
      <c r="G22" s="10"/>
      <c r="H22" s="10"/>
      <c r="I22" s="10"/>
      <c r="J22" s="10"/>
    </row>
    <row r="23" spans="1:10">
      <c r="A23" s="10" t="s">
        <v>186</v>
      </c>
      <c r="B23" s="10"/>
      <c r="C23" s="10"/>
      <c r="D23" s="10"/>
      <c r="E23" s="10"/>
      <c r="F23" s="10"/>
      <c r="G23" s="10"/>
      <c r="H23" s="10"/>
      <c r="I23" s="10"/>
      <c r="J23" s="10"/>
    </row>
    <row r="24" spans="1:10">
      <c r="A24" s="10" t="s">
        <v>901</v>
      </c>
      <c r="B24" s="10"/>
      <c r="C24" s="10"/>
      <c r="D24" s="10"/>
      <c r="E24" s="10"/>
      <c r="F24" s="10"/>
      <c r="G24" s="10"/>
      <c r="H24" s="10"/>
      <c r="I24" s="10"/>
      <c r="J24" s="10"/>
    </row>
    <row r="25" spans="1:10">
      <c r="A25" s="10" t="s">
        <v>913</v>
      </c>
      <c r="B25" s="10"/>
      <c r="C25" s="10"/>
      <c r="D25" s="10"/>
      <c r="E25" s="10"/>
      <c r="F25" s="10"/>
      <c r="G25" s="10"/>
      <c r="H25" s="10"/>
      <c r="I25" s="10"/>
      <c r="J25" s="10"/>
    </row>
    <row r="26" spans="1:10">
      <c r="A26" s="10"/>
      <c r="B26" s="10"/>
      <c r="C26" s="10"/>
      <c r="D26" s="10"/>
      <c r="E26" s="10"/>
      <c r="F26" s="10"/>
      <c r="G26" s="10"/>
      <c r="H26" s="10"/>
      <c r="I26" s="10"/>
      <c r="J26" s="10"/>
    </row>
    <row r="27" spans="1:10">
      <c r="A27" s="10" t="s">
        <v>187</v>
      </c>
      <c r="B27" s="10"/>
      <c r="C27" s="10"/>
      <c r="D27" s="10"/>
      <c r="E27" s="10"/>
      <c r="F27" s="10"/>
      <c r="G27" s="10"/>
      <c r="H27" s="10"/>
      <c r="I27" s="10"/>
      <c r="J27" s="10"/>
    </row>
    <row r="28" spans="1:10">
      <c r="A28" s="10"/>
      <c r="B28" s="10"/>
      <c r="C28" s="10"/>
      <c r="D28" s="10"/>
      <c r="E28" s="10"/>
      <c r="F28" s="10"/>
      <c r="G28" s="10"/>
      <c r="H28" s="10"/>
      <c r="I28" s="10"/>
      <c r="J28" s="10"/>
    </row>
    <row r="29" spans="1:10" ht="21" customHeight="1">
      <c r="A29" s="791" t="s">
        <v>188</v>
      </c>
      <c r="B29" s="897"/>
      <c r="C29" s="894"/>
      <c r="D29" s="895"/>
      <c r="E29" s="670"/>
      <c r="F29" s="15" t="s">
        <v>189</v>
      </c>
      <c r="G29" s="16"/>
      <c r="H29" s="792"/>
      <c r="I29" s="792"/>
      <c r="J29" s="793"/>
    </row>
    <row r="30" spans="1:10" ht="21" customHeight="1">
      <c r="A30" s="791" t="s">
        <v>190</v>
      </c>
      <c r="B30" s="897"/>
      <c r="C30" s="894"/>
      <c r="D30" s="895"/>
      <c r="E30" s="675"/>
      <c r="F30" s="26" t="s">
        <v>191</v>
      </c>
      <c r="G30" s="27"/>
      <c r="H30" s="792"/>
      <c r="I30" s="792"/>
      <c r="J30" s="793"/>
    </row>
    <row r="31" spans="1:10" ht="21" customHeight="1">
      <c r="A31" s="791" t="s">
        <v>192</v>
      </c>
      <c r="B31" s="897"/>
      <c r="C31" s="894"/>
      <c r="D31" s="896"/>
      <c r="E31" s="896"/>
      <c r="F31" s="896"/>
      <c r="G31" s="896"/>
      <c r="H31" s="896"/>
      <c r="I31" s="896"/>
      <c r="J31" s="895"/>
    </row>
    <row r="32" spans="1:10" ht="21" customHeight="1">
      <c r="A32" s="791" t="s">
        <v>193</v>
      </c>
      <c r="B32" s="897"/>
      <c r="C32" s="791"/>
      <c r="D32" s="793"/>
      <c r="E32" s="26"/>
      <c r="F32" s="26" t="s">
        <v>872</v>
      </c>
      <c r="G32" s="27"/>
      <c r="H32" s="792"/>
      <c r="I32" s="792"/>
      <c r="J32" s="793"/>
    </row>
    <row r="33" spans="1:10">
      <c r="A33" s="10"/>
      <c r="B33" s="10"/>
      <c r="C33" s="10"/>
      <c r="D33" s="10"/>
      <c r="E33" s="10"/>
      <c r="F33" s="14"/>
      <c r="G33" s="14"/>
      <c r="H33" s="10"/>
      <c r="I33" s="10"/>
      <c r="J33" s="10"/>
    </row>
  </sheetData>
  <mergeCells count="25">
    <mergeCell ref="A32:B32"/>
    <mergeCell ref="B16:C16"/>
    <mergeCell ref="B17:C17"/>
    <mergeCell ref="B18:C18"/>
    <mergeCell ref="B19:C19"/>
    <mergeCell ref="C32:D32"/>
    <mergeCell ref="A29:B29"/>
    <mergeCell ref="A30:B30"/>
    <mergeCell ref="A31:B31"/>
    <mergeCell ref="H32:J32"/>
    <mergeCell ref="C30:D30"/>
    <mergeCell ref="H30:J30"/>
    <mergeCell ref="C29:D29"/>
    <mergeCell ref="H29:J29"/>
    <mergeCell ref="C31:J31"/>
    <mergeCell ref="B11:C11"/>
    <mergeCell ref="B12:C12"/>
    <mergeCell ref="B13:C13"/>
    <mergeCell ref="B14:C14"/>
    <mergeCell ref="B15:C15"/>
    <mergeCell ref="A3:J3"/>
    <mergeCell ref="A9:C9"/>
    <mergeCell ref="G7:H7"/>
    <mergeCell ref="A5:H5"/>
    <mergeCell ref="B10:C10"/>
  </mergeCells>
  <phoneticPr fontId="7"/>
  <printOptions horizontalCentered="1"/>
  <pageMargins left="0.74803149606299213" right="0.47244094488188981" top="0.98425196850393704" bottom="0.98425196850393704" header="0.51181102362204722" footer="0.51181102362204722"/>
  <pageSetup paperSize="9" scale="79" orientation="portrait"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53"/>
  <sheetViews>
    <sheetView view="pageBreakPreview" zoomScale="130" zoomScaleNormal="100" zoomScaleSheetLayoutView="130" workbookViewId="0">
      <selection activeCell="F15" sqref="F15:J15"/>
    </sheetView>
  </sheetViews>
  <sheetFormatPr defaultColWidth="9" defaultRowHeight="13"/>
  <cols>
    <col min="1" max="3" width="9" style="9"/>
    <col min="4" max="4" width="9.453125" style="9" bestFit="1" customWidth="1"/>
    <col min="5" max="9" width="9" style="9"/>
    <col min="10" max="10" width="7.08984375" style="9" customWidth="1"/>
    <col min="11" max="16384" width="9" style="9"/>
  </cols>
  <sheetData>
    <row r="1" spans="1:10" ht="21">
      <c r="A1" s="898"/>
      <c r="B1" s="899"/>
      <c r="C1" s="899"/>
      <c r="D1" s="899"/>
      <c r="E1" s="899"/>
      <c r="F1" s="899"/>
      <c r="G1" s="899"/>
      <c r="H1" s="899"/>
      <c r="I1" s="899"/>
      <c r="J1" s="899"/>
    </row>
    <row r="2" spans="1:10">
      <c r="A2" s="28"/>
    </row>
    <row r="3" spans="1:10" ht="17.5">
      <c r="A3" s="900" t="s">
        <v>998</v>
      </c>
      <c r="B3" s="900"/>
      <c r="C3" s="900"/>
      <c r="D3" s="900"/>
      <c r="E3" s="900"/>
      <c r="F3" s="900"/>
      <c r="G3" s="900"/>
      <c r="H3" s="900"/>
      <c r="I3" s="900"/>
      <c r="J3" s="900"/>
    </row>
    <row r="4" spans="1:10" ht="50.25" customHeight="1">
      <c r="A4" s="30"/>
      <c r="B4" s="30"/>
      <c r="C4" s="30"/>
      <c r="D4" s="30"/>
      <c r="E4" s="30"/>
      <c r="F4" s="30"/>
      <c r="G4" s="30"/>
      <c r="H4" s="30"/>
      <c r="J4" s="450" t="s">
        <v>194</v>
      </c>
    </row>
    <row r="5" spans="1:10" s="7" customFormat="1" ht="22.5" customHeight="1">
      <c r="A5" s="903" t="str">
        <f>'収支予算書(様式2)'!$B$4</f>
        <v>事業名称：</v>
      </c>
      <c r="B5" s="903"/>
      <c r="C5" s="903"/>
      <c r="D5" s="903"/>
      <c r="E5" s="903"/>
      <c r="F5" s="903"/>
      <c r="G5" s="903"/>
      <c r="H5" s="903"/>
      <c r="I5" s="903"/>
    </row>
    <row r="6" spans="1:10">
      <c r="A6" s="28"/>
    </row>
    <row r="7" spans="1:10" ht="51" customHeight="1">
      <c r="A7" s="901" t="s">
        <v>999</v>
      </c>
      <c r="B7" s="901"/>
      <c r="C7" s="901"/>
      <c r="D7" s="901"/>
      <c r="E7" s="901"/>
      <c r="F7" s="901"/>
      <c r="G7" s="901"/>
      <c r="H7" s="901"/>
      <c r="I7" s="901"/>
      <c r="J7" s="901"/>
    </row>
    <row r="8" spans="1:10">
      <c r="A8" s="28"/>
    </row>
    <row r="9" spans="1:10">
      <c r="A9" s="902" t="s">
        <v>880</v>
      </c>
      <c r="B9" s="902"/>
      <c r="C9" s="902"/>
      <c r="D9" s="902"/>
      <c r="E9" s="902"/>
      <c r="F9" s="902"/>
      <c r="G9" s="902"/>
      <c r="H9" s="902"/>
      <c r="I9" s="902"/>
      <c r="J9" s="902"/>
    </row>
    <row r="10" spans="1:10">
      <c r="A10" s="902"/>
      <c r="B10" s="902"/>
      <c r="C10" s="902"/>
      <c r="D10" s="902"/>
      <c r="E10" s="902"/>
      <c r="F10" s="902"/>
      <c r="G10" s="902"/>
      <c r="H10" s="902"/>
      <c r="I10" s="902"/>
      <c r="J10" s="902"/>
    </row>
    <row r="11" spans="1:10">
      <c r="A11" s="28"/>
    </row>
    <row r="12" spans="1:10">
      <c r="A12" s="902" t="s">
        <v>881</v>
      </c>
      <c r="B12" s="902"/>
      <c r="C12" s="902"/>
      <c r="D12" s="902"/>
      <c r="E12" s="902"/>
      <c r="F12" s="902"/>
      <c r="G12" s="902"/>
      <c r="H12" s="902"/>
      <c r="I12" s="902"/>
      <c r="J12" s="902"/>
    </row>
    <row r="13" spans="1:10">
      <c r="A13" s="899" t="s">
        <v>875</v>
      </c>
      <c r="B13" s="899"/>
      <c r="C13" s="902" t="s">
        <v>1124</v>
      </c>
      <c r="D13" s="902"/>
      <c r="E13" s="902"/>
      <c r="F13" s="902"/>
      <c r="G13" s="902"/>
      <c r="H13" s="902"/>
      <c r="I13" s="902"/>
      <c r="J13" s="902"/>
    </row>
    <row r="14" spans="1:10">
      <c r="A14" s="902"/>
      <c r="B14" s="902"/>
      <c r="C14" s="902" t="s">
        <v>1125</v>
      </c>
      <c r="D14" s="902"/>
      <c r="E14" s="902"/>
      <c r="F14" s="902"/>
      <c r="G14" s="902"/>
      <c r="H14" s="902"/>
      <c r="I14" s="902"/>
      <c r="J14" s="902"/>
    </row>
    <row r="15" spans="1:10">
      <c r="A15" s="899" t="s">
        <v>873</v>
      </c>
      <c r="B15" s="899"/>
      <c r="C15" s="29" t="s">
        <v>1120</v>
      </c>
      <c r="D15" s="735"/>
      <c r="E15" s="29" t="s">
        <v>1121</v>
      </c>
      <c r="F15" s="904" t="str">
        <f>IF(D15="","(消費税率10% 税抜額　　　　　　円 税額　　　　円)","(消費税率10% 税抜額"&amp;TEXT(ROUNDUP(D15/1.1,0),"###,###")&amp;"円 税額"&amp;TEXT(D15-ROUNDUP(D15/1.1,0),"###,###")&amp;"円)")</f>
        <v>(消費税率10% 税抜額　　　　　　円 税額　　　　円)</v>
      </c>
      <c r="G15" s="904"/>
      <c r="H15" s="904"/>
      <c r="I15" s="904"/>
      <c r="J15" s="904"/>
    </row>
    <row r="16" spans="1:10">
      <c r="A16" s="899" t="s">
        <v>195</v>
      </c>
      <c r="B16" s="899"/>
      <c r="C16" s="902" t="s">
        <v>876</v>
      </c>
      <c r="D16" s="902"/>
      <c r="E16" s="902"/>
      <c r="F16" s="902"/>
      <c r="G16" s="902"/>
      <c r="H16" s="902"/>
      <c r="I16" s="902"/>
      <c r="J16" s="902"/>
    </row>
    <row r="17" spans="1:10">
      <c r="A17" s="899"/>
      <c r="B17" s="899"/>
      <c r="C17" s="902" t="s">
        <v>1126</v>
      </c>
      <c r="D17" s="902"/>
      <c r="E17" s="902"/>
      <c r="F17" s="902"/>
      <c r="G17" s="902"/>
      <c r="H17" s="902"/>
      <c r="I17" s="902"/>
      <c r="J17" s="902"/>
    </row>
    <row r="18" spans="1:10">
      <c r="A18" s="29"/>
      <c r="B18" s="29"/>
      <c r="C18" s="29"/>
      <c r="D18" s="902" t="s">
        <v>196</v>
      </c>
      <c r="E18" s="902"/>
      <c r="F18" s="902"/>
      <c r="G18" s="902"/>
      <c r="H18" s="902"/>
      <c r="I18" s="902"/>
      <c r="J18" s="902"/>
    </row>
    <row r="19" spans="1:10">
      <c r="A19" s="29" t="s">
        <v>197</v>
      </c>
      <c r="B19" s="29"/>
      <c r="C19" s="902" t="s">
        <v>874</v>
      </c>
      <c r="D19" s="902"/>
      <c r="E19" s="902"/>
      <c r="F19" s="902"/>
      <c r="G19" s="902"/>
      <c r="H19" s="902"/>
      <c r="I19" s="902"/>
      <c r="J19" s="902"/>
    </row>
    <row r="20" spans="1:10">
      <c r="A20" s="29"/>
      <c r="B20" s="29"/>
      <c r="C20" s="29"/>
      <c r="D20" s="902" t="s">
        <v>198</v>
      </c>
      <c r="E20" s="902"/>
      <c r="F20" s="902"/>
      <c r="G20" s="902"/>
      <c r="H20" s="902"/>
      <c r="I20" s="902"/>
      <c r="J20" s="902"/>
    </row>
    <row r="21" spans="1:10">
      <c r="A21" s="899" t="s">
        <v>199</v>
      </c>
      <c r="B21" s="899"/>
      <c r="C21" s="902" t="s">
        <v>200</v>
      </c>
      <c r="D21" s="902"/>
      <c r="E21" s="902"/>
      <c r="F21" s="902"/>
      <c r="G21" s="902"/>
      <c r="H21" s="902"/>
      <c r="I21" s="902"/>
      <c r="J21" s="902"/>
    </row>
    <row r="22" spans="1:10">
      <c r="A22" s="29"/>
      <c r="B22" s="29"/>
      <c r="C22" s="29" t="s">
        <v>879</v>
      </c>
      <c r="D22" s="30"/>
      <c r="E22" s="30"/>
      <c r="F22" s="30"/>
      <c r="G22" s="30"/>
      <c r="H22" s="30"/>
      <c r="I22" s="30"/>
      <c r="J22" s="30"/>
    </row>
    <row r="23" spans="1:10">
      <c r="A23" s="902"/>
      <c r="B23" s="902"/>
      <c r="C23" s="902"/>
      <c r="D23" s="902"/>
      <c r="E23" s="902"/>
      <c r="F23" s="902"/>
      <c r="G23" s="902"/>
      <c r="H23" s="902"/>
      <c r="I23" s="902"/>
      <c r="J23" s="902"/>
    </row>
    <row r="24" spans="1:10">
      <c r="A24" s="899" t="s">
        <v>877</v>
      </c>
      <c r="B24" s="899"/>
      <c r="C24" s="902" t="s">
        <v>1012</v>
      </c>
      <c r="D24" s="902"/>
      <c r="E24" s="902"/>
      <c r="F24" s="902"/>
      <c r="G24" s="902"/>
      <c r="H24" s="902"/>
      <c r="I24" s="902"/>
      <c r="J24" s="902"/>
    </row>
    <row r="25" spans="1:10">
      <c r="A25" s="28"/>
    </row>
    <row r="26" spans="1:10">
      <c r="A26" s="902" t="s">
        <v>882</v>
      </c>
      <c r="B26" s="902"/>
      <c r="C26" s="902"/>
      <c r="D26" s="902"/>
      <c r="E26" s="902"/>
      <c r="F26" s="902"/>
      <c r="G26" s="902"/>
      <c r="H26" s="902"/>
      <c r="I26" s="902"/>
      <c r="J26" s="902"/>
    </row>
    <row r="27" spans="1:10" ht="13.5" customHeight="1">
      <c r="A27" s="901" t="s">
        <v>592</v>
      </c>
      <c r="B27" s="901"/>
      <c r="C27" s="901"/>
      <c r="D27" s="901"/>
      <c r="E27" s="901"/>
      <c r="F27" s="901"/>
      <c r="G27" s="901"/>
      <c r="H27" s="901"/>
      <c r="I27" s="901"/>
      <c r="J27" s="901"/>
    </row>
    <row r="28" spans="1:10">
      <c r="A28" s="901"/>
      <c r="B28" s="901"/>
      <c r="C28" s="901"/>
      <c r="D28" s="901"/>
      <c r="E28" s="901"/>
      <c r="F28" s="901"/>
      <c r="G28" s="901"/>
      <c r="H28" s="901"/>
      <c r="I28" s="901"/>
      <c r="J28" s="901"/>
    </row>
    <row r="29" spans="1:10">
      <c r="A29" s="28"/>
    </row>
    <row r="30" spans="1:10">
      <c r="A30" s="902" t="s">
        <v>883</v>
      </c>
      <c r="B30" s="902"/>
      <c r="C30" s="902"/>
      <c r="D30" s="902"/>
      <c r="E30" s="902"/>
      <c r="F30" s="902"/>
      <c r="G30" s="902"/>
      <c r="H30" s="902"/>
      <c r="I30" s="902"/>
      <c r="J30" s="902"/>
    </row>
    <row r="31" spans="1:10">
      <c r="A31" s="905" t="s">
        <v>1143</v>
      </c>
      <c r="B31" s="905"/>
      <c r="C31" s="905"/>
      <c r="D31" s="905"/>
      <c r="E31" s="905"/>
      <c r="F31" s="905"/>
      <c r="G31" s="905"/>
      <c r="H31" s="905"/>
      <c r="I31" s="905"/>
      <c r="J31" s="905"/>
    </row>
    <row r="32" spans="1:10">
      <c r="A32" s="905"/>
      <c r="B32" s="905"/>
      <c r="C32" s="905"/>
      <c r="D32" s="905"/>
      <c r="E32" s="905"/>
      <c r="F32" s="905"/>
      <c r="G32" s="905"/>
      <c r="H32" s="905"/>
      <c r="I32" s="905"/>
      <c r="J32" s="905"/>
    </row>
    <row r="33" spans="1:10" ht="14.25" customHeight="1">
      <c r="A33" s="905"/>
      <c r="B33" s="905"/>
      <c r="C33" s="905"/>
      <c r="D33" s="905"/>
      <c r="E33" s="905"/>
      <c r="F33" s="905"/>
      <c r="G33" s="905"/>
      <c r="H33" s="905"/>
      <c r="I33" s="905"/>
      <c r="J33" s="905"/>
    </row>
    <row r="34" spans="1:10">
      <c r="A34" s="28"/>
    </row>
    <row r="35" spans="1:10">
      <c r="A35" s="902" t="s">
        <v>884</v>
      </c>
      <c r="B35" s="902"/>
      <c r="C35" s="902"/>
      <c r="D35" s="902"/>
      <c r="E35" s="902"/>
      <c r="F35" s="902"/>
      <c r="G35" s="902"/>
      <c r="H35" s="902"/>
      <c r="I35" s="902"/>
      <c r="J35" s="902"/>
    </row>
    <row r="36" spans="1:10">
      <c r="A36" s="905" t="s">
        <v>593</v>
      </c>
      <c r="B36" s="905"/>
      <c r="C36" s="905"/>
      <c r="D36" s="905"/>
      <c r="E36" s="905"/>
      <c r="F36" s="905"/>
      <c r="G36" s="905"/>
      <c r="H36" s="905"/>
      <c r="I36" s="905"/>
      <c r="J36" s="905"/>
    </row>
    <row r="37" spans="1:10">
      <c r="A37" s="905"/>
      <c r="B37" s="905"/>
      <c r="C37" s="905"/>
      <c r="D37" s="905"/>
      <c r="E37" s="905"/>
      <c r="F37" s="905"/>
      <c r="G37" s="905"/>
      <c r="H37" s="905"/>
      <c r="I37" s="905"/>
      <c r="J37" s="905"/>
    </row>
    <row r="38" spans="1:10">
      <c r="A38" s="29"/>
      <c r="B38" s="29"/>
      <c r="C38" s="29"/>
      <c r="D38" s="29"/>
      <c r="E38" s="29"/>
      <c r="F38" s="29"/>
      <c r="G38" s="29"/>
      <c r="H38" s="29"/>
      <c r="I38" s="29"/>
      <c r="J38" s="29"/>
    </row>
    <row r="39" spans="1:10">
      <c r="A39" s="28"/>
    </row>
    <row r="40" spans="1:10">
      <c r="A40" s="902" t="s">
        <v>1118</v>
      </c>
      <c r="B40" s="902"/>
      <c r="C40" s="902"/>
      <c r="D40" s="902"/>
      <c r="E40" s="902"/>
      <c r="F40" s="902"/>
      <c r="G40" s="902"/>
      <c r="H40" s="902"/>
      <c r="I40" s="902"/>
      <c r="J40" s="902"/>
    </row>
    <row r="41" spans="1:10">
      <c r="A41" s="28"/>
    </row>
    <row r="42" spans="1:10">
      <c r="A42" s="28"/>
    </row>
    <row r="43" spans="1:10">
      <c r="A43" s="899" t="s">
        <v>1127</v>
      </c>
      <c r="B43" s="899"/>
      <c r="C43" s="899"/>
      <c r="D43" s="29"/>
      <c r="E43" s="29"/>
      <c r="F43" s="29"/>
      <c r="G43" s="29"/>
      <c r="H43" s="29"/>
      <c r="I43" s="29"/>
      <c r="J43" s="29"/>
    </row>
    <row r="44" spans="1:10">
      <c r="A44" s="28"/>
    </row>
    <row r="45" spans="1:10">
      <c r="A45" s="899" t="s">
        <v>201</v>
      </c>
      <c r="B45" s="899"/>
      <c r="C45" s="899"/>
      <c r="D45" s="29"/>
      <c r="E45" s="29"/>
      <c r="F45" s="29"/>
      <c r="G45" s="29"/>
      <c r="H45" s="29"/>
      <c r="I45" s="29"/>
      <c r="J45" s="29"/>
    </row>
    <row r="46" spans="1:10">
      <c r="A46" s="28"/>
    </row>
    <row r="47" spans="1:10">
      <c r="A47" s="28"/>
      <c r="H47" s="902" t="s">
        <v>172</v>
      </c>
      <c r="I47" s="902"/>
      <c r="J47" s="902"/>
    </row>
    <row r="48" spans="1:10">
      <c r="A48" s="28"/>
    </row>
    <row r="49" spans="1:10" ht="17.149999999999999" customHeight="1">
      <c r="A49" s="899" t="s">
        <v>202</v>
      </c>
      <c r="B49" s="899"/>
      <c r="C49" s="899"/>
      <c r="D49" s="29" t="s">
        <v>878</v>
      </c>
      <c r="E49" s="29"/>
      <c r="F49" s="29"/>
      <c r="G49" s="29"/>
      <c r="H49" s="29"/>
      <c r="I49" s="29"/>
      <c r="J49" s="29"/>
    </row>
    <row r="50" spans="1:10">
      <c r="A50" s="29"/>
      <c r="B50" s="29"/>
      <c r="C50" s="29"/>
      <c r="D50" s="902" t="s">
        <v>590</v>
      </c>
      <c r="E50" s="902"/>
      <c r="F50" s="902"/>
      <c r="G50" s="902"/>
      <c r="H50" s="902"/>
      <c r="I50" s="902"/>
      <c r="J50" s="902"/>
    </row>
    <row r="51" spans="1:10">
      <c r="A51" s="29"/>
      <c r="B51" s="29"/>
      <c r="C51" s="29"/>
      <c r="D51" s="902" t="s">
        <v>1128</v>
      </c>
      <c r="E51" s="902"/>
      <c r="F51" s="902"/>
      <c r="G51" s="902"/>
      <c r="H51" s="902" t="s">
        <v>172</v>
      </c>
      <c r="I51" s="902"/>
      <c r="J51" s="902"/>
    </row>
    <row r="52" spans="1:10">
      <c r="D52" s="10" t="s">
        <v>1009</v>
      </c>
    </row>
    <row r="53" spans="1:10">
      <c r="A53" s="28"/>
    </row>
  </sheetData>
  <mergeCells count="39">
    <mergeCell ref="A43:C43"/>
    <mergeCell ref="D51:G51"/>
    <mergeCell ref="H51:J51"/>
    <mergeCell ref="A45:C45"/>
    <mergeCell ref="H47:J47"/>
    <mergeCell ref="A49:C49"/>
    <mergeCell ref="D50:J50"/>
    <mergeCell ref="A36:J37"/>
    <mergeCell ref="A40:J40"/>
    <mergeCell ref="A23:J23"/>
    <mergeCell ref="A24:B24"/>
    <mergeCell ref="C24:J24"/>
    <mergeCell ref="A26:J26"/>
    <mergeCell ref="A35:J35"/>
    <mergeCell ref="A27:J28"/>
    <mergeCell ref="A31:J33"/>
    <mergeCell ref="A30:J30"/>
    <mergeCell ref="A21:B21"/>
    <mergeCell ref="C21:J21"/>
    <mergeCell ref="C19:J19"/>
    <mergeCell ref="D20:J20"/>
    <mergeCell ref="C16:J16"/>
    <mergeCell ref="A17:B17"/>
    <mergeCell ref="C17:J17"/>
    <mergeCell ref="A14:B14"/>
    <mergeCell ref="D18:J18"/>
    <mergeCell ref="C14:J14"/>
    <mergeCell ref="A16:B16"/>
    <mergeCell ref="A10:J10"/>
    <mergeCell ref="A12:J12"/>
    <mergeCell ref="A13:B13"/>
    <mergeCell ref="C13:J13"/>
    <mergeCell ref="A15:B15"/>
    <mergeCell ref="F15:J15"/>
    <mergeCell ref="A1:J1"/>
    <mergeCell ref="A3:J3"/>
    <mergeCell ref="A7:J7"/>
    <mergeCell ref="A9:J9"/>
    <mergeCell ref="A5:I5"/>
  </mergeCells>
  <phoneticPr fontId="7"/>
  <printOptions horizontalCentered="1"/>
  <pageMargins left="0.78740157480314965" right="0.78740157480314965" top="0.98425196850393704" bottom="0.98425196850393704" header="0.51181102362204722" footer="0.51181102362204722"/>
  <pageSetup paperSize="9" scale="95"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2:I42"/>
  <sheetViews>
    <sheetView view="pageBreakPreview" zoomScaleNormal="100" zoomScaleSheetLayoutView="100" workbookViewId="0">
      <selection activeCell="I5" sqref="I5"/>
    </sheetView>
  </sheetViews>
  <sheetFormatPr defaultColWidth="9" defaultRowHeight="13"/>
  <cols>
    <col min="1" max="1" width="9" style="1"/>
    <col min="2" max="2" width="10.08984375" style="1" customWidth="1"/>
    <col min="3" max="7" width="9" style="1"/>
    <col min="8" max="8" width="9" style="1" customWidth="1"/>
    <col min="9" max="16384" width="9" style="1"/>
  </cols>
  <sheetData>
    <row r="2" spans="1:9" ht="27" customHeight="1">
      <c r="A2" s="906" t="s">
        <v>657</v>
      </c>
      <c r="B2" s="906"/>
      <c r="C2" s="906"/>
      <c r="D2" s="906"/>
      <c r="E2" s="906"/>
      <c r="F2" s="906"/>
      <c r="G2" s="906"/>
      <c r="H2" s="906"/>
      <c r="I2" s="906"/>
    </row>
    <row r="3" spans="1:9" ht="18" customHeight="1"/>
    <row r="4" spans="1:9" ht="18" customHeight="1">
      <c r="A4" s="517"/>
      <c r="H4" s="518"/>
      <c r="I4" s="518" t="s">
        <v>1130</v>
      </c>
    </row>
    <row r="5" spans="1:9" ht="18" customHeight="1">
      <c r="A5" s="517"/>
      <c r="H5" s="518"/>
      <c r="I5" s="518"/>
    </row>
    <row r="6" spans="1:9" ht="18" customHeight="1"/>
    <row r="7" spans="1:9" ht="18" customHeight="1">
      <c r="A7" s="1" t="s">
        <v>639</v>
      </c>
    </row>
    <row r="8" spans="1:9" ht="18" customHeight="1">
      <c r="A8" s="1" t="s">
        <v>1129</v>
      </c>
    </row>
    <row r="9" spans="1:9" ht="18" customHeight="1">
      <c r="A9" s="1" t="s">
        <v>1009</v>
      </c>
    </row>
    <row r="10" spans="1:9" ht="18" customHeight="1"/>
    <row r="11" spans="1:9" ht="18" customHeight="1">
      <c r="F11" s="1" t="s">
        <v>640</v>
      </c>
    </row>
    <row r="12" spans="1:9" ht="18" customHeight="1">
      <c r="F12" s="1" t="s">
        <v>641</v>
      </c>
    </row>
    <row r="13" spans="1:9" ht="18" customHeight="1">
      <c r="F13" s="1" t="s">
        <v>642</v>
      </c>
      <c r="I13" s="2" t="s">
        <v>643</v>
      </c>
    </row>
    <row r="14" spans="1:9" ht="18" hidden="1" customHeight="1">
      <c r="F14" s="1" t="s">
        <v>644</v>
      </c>
    </row>
    <row r="15" spans="1:9" ht="18" hidden="1" customHeight="1">
      <c r="F15" s="1" t="s">
        <v>645</v>
      </c>
    </row>
    <row r="16" spans="1:9" ht="18" hidden="1" customHeight="1">
      <c r="F16" s="1" t="s">
        <v>646</v>
      </c>
    </row>
    <row r="17" spans="1:9" ht="18" hidden="1" customHeight="1">
      <c r="F17" s="1" t="s">
        <v>889</v>
      </c>
    </row>
    <row r="18" spans="1:9" ht="18" customHeight="1"/>
    <row r="19" spans="1:9" ht="18" customHeight="1"/>
    <row r="20" spans="1:9" ht="18" customHeight="1"/>
    <row r="21" spans="1:9" ht="18" customHeight="1">
      <c r="A21" s="907" t="s">
        <v>647</v>
      </c>
      <c r="B21" s="907"/>
      <c r="C21" s="907"/>
      <c r="D21" s="907"/>
      <c r="E21" s="907"/>
      <c r="F21" s="907"/>
      <c r="G21" s="907"/>
      <c r="H21" s="907"/>
      <c r="I21" s="907"/>
    </row>
    <row r="22" spans="1:9" ht="18" customHeight="1">
      <c r="A22" s="511"/>
      <c r="B22" s="511"/>
      <c r="C22" s="511"/>
      <c r="D22" s="511"/>
      <c r="E22" s="511"/>
      <c r="F22" s="511"/>
      <c r="G22" s="511"/>
      <c r="H22" s="511"/>
      <c r="I22" s="511"/>
    </row>
    <row r="23" spans="1:9" ht="18" customHeight="1"/>
    <row r="24" spans="1:9" ht="18" customHeight="1">
      <c r="A24" s="907" t="s">
        <v>203</v>
      </c>
      <c r="B24" s="907"/>
      <c r="C24" s="907"/>
      <c r="D24" s="907"/>
      <c r="E24" s="907"/>
      <c r="F24" s="907"/>
      <c r="G24" s="907"/>
      <c r="H24" s="907"/>
      <c r="I24" s="907"/>
    </row>
    <row r="25" spans="1:9" ht="18" customHeight="1">
      <c r="A25" s="511"/>
      <c r="B25" s="511"/>
      <c r="C25" s="511"/>
      <c r="D25" s="511"/>
      <c r="E25" s="511"/>
      <c r="F25" s="511"/>
      <c r="G25" s="511"/>
      <c r="H25" s="511"/>
      <c r="I25" s="511"/>
    </row>
    <row r="26" spans="1:9" ht="18" customHeight="1"/>
    <row r="27" spans="1:9" ht="18" customHeight="1">
      <c r="B27" s="1" t="s">
        <v>993</v>
      </c>
      <c r="C27" s="907"/>
      <c r="D27" s="907"/>
      <c r="E27" s="907"/>
      <c r="F27" s="1" t="s">
        <v>648</v>
      </c>
    </row>
    <row r="28" spans="1:9" ht="18" customHeight="1">
      <c r="C28" s="511" t="s">
        <v>1010</v>
      </c>
      <c r="D28" s="511"/>
      <c r="E28" s="511"/>
    </row>
    <row r="29" spans="1:9" ht="18" customHeight="1"/>
    <row r="30" spans="1:9" ht="18" customHeight="1">
      <c r="B30" s="1" t="s">
        <v>902</v>
      </c>
      <c r="C30" s="1" t="s">
        <v>649</v>
      </c>
    </row>
    <row r="31" spans="1:9" ht="18" customHeight="1"/>
    <row r="32" spans="1:9" ht="18" customHeight="1"/>
    <row r="33" spans="1:9" ht="18" customHeight="1">
      <c r="I33" s="1" t="s">
        <v>650</v>
      </c>
    </row>
    <row r="34" spans="1:9" ht="18" customHeight="1">
      <c r="A34" s="1" t="s">
        <v>651</v>
      </c>
    </row>
    <row r="35" spans="1:9" ht="18" customHeight="1"/>
    <row r="36" spans="1:9" ht="18" customHeight="1">
      <c r="B36" s="519"/>
      <c r="C36" s="520"/>
      <c r="D36" s="520"/>
      <c r="E36" s="520"/>
      <c r="F36" s="520"/>
      <c r="G36" s="520"/>
      <c r="H36" s="508"/>
    </row>
    <row r="37" spans="1:9" ht="18" customHeight="1">
      <c r="B37" s="509"/>
      <c r="C37" s="907" t="s">
        <v>652</v>
      </c>
      <c r="D37" s="907"/>
      <c r="E37" s="907"/>
      <c r="F37" s="907"/>
      <c r="G37" s="907"/>
      <c r="H37" s="510"/>
    </row>
    <row r="38" spans="1:9" ht="18" customHeight="1">
      <c r="B38" s="509"/>
      <c r="C38" s="1" t="s">
        <v>200</v>
      </c>
      <c r="H38" s="510"/>
    </row>
    <row r="39" spans="1:9" ht="18" customHeight="1">
      <c r="B39" s="509"/>
      <c r="C39" s="1" t="s">
        <v>925</v>
      </c>
      <c r="H39" s="510"/>
    </row>
    <row r="40" spans="1:9" ht="18" customHeight="1">
      <c r="B40" s="509"/>
      <c r="C40" s="1" t="s">
        <v>653</v>
      </c>
      <c r="H40" s="510"/>
    </row>
    <row r="41" spans="1:9" ht="18" customHeight="1">
      <c r="B41" s="521"/>
      <c r="C41" s="355"/>
      <c r="D41" s="355"/>
      <c r="E41" s="355"/>
      <c r="F41" s="355"/>
      <c r="G41" s="355"/>
      <c r="H41" s="522"/>
    </row>
    <row r="42" spans="1:9" ht="18" customHeight="1"/>
  </sheetData>
  <mergeCells count="5">
    <mergeCell ref="A2:I2"/>
    <mergeCell ref="A21:I21"/>
    <mergeCell ref="A24:I24"/>
    <mergeCell ref="C27:E27"/>
    <mergeCell ref="C37:G37"/>
  </mergeCells>
  <phoneticPr fontId="7"/>
  <printOptions horizont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G34"/>
  <sheetViews>
    <sheetView view="pageBreakPreview" topLeftCell="A12" zoomScaleNormal="100" zoomScaleSheetLayoutView="100" workbookViewId="0">
      <selection activeCell="H37" sqref="H37"/>
    </sheetView>
  </sheetViews>
  <sheetFormatPr defaultColWidth="9" defaultRowHeight="13"/>
  <cols>
    <col min="1" max="1" width="3.90625" style="9" customWidth="1"/>
    <col min="2" max="2" width="18.90625" style="9" customWidth="1"/>
    <col min="3" max="5" width="15.90625" style="9" customWidth="1"/>
    <col min="6" max="6" width="23.08984375" style="9" customWidth="1"/>
    <col min="7" max="16384" width="9" style="9"/>
  </cols>
  <sheetData>
    <row r="1" spans="1:7" ht="21">
      <c r="A1" s="364"/>
      <c r="B1" s="10"/>
      <c r="C1" s="10"/>
      <c r="D1" s="10"/>
      <c r="E1" s="10"/>
      <c r="F1" s="11" t="s">
        <v>659</v>
      </c>
      <c r="G1" s="10"/>
    </row>
    <row r="2" spans="1:7" ht="19">
      <c r="A2" s="885" t="s">
        <v>47</v>
      </c>
      <c r="B2" s="885"/>
      <c r="C2" s="885"/>
      <c r="D2" s="885"/>
      <c r="E2" s="885"/>
      <c r="F2" s="885"/>
    </row>
    <row r="3" spans="1:7" ht="10.5" customHeight="1">
      <c r="A3" s="13"/>
      <c r="B3" s="13"/>
      <c r="C3" s="13"/>
      <c r="D3" s="13"/>
      <c r="E3" s="13"/>
      <c r="F3" s="13"/>
    </row>
    <row r="4" spans="1:7" ht="19">
      <c r="A4" s="13"/>
      <c r="B4" s="796" t="str">
        <f>'収益・費用明細書(様式11)'!$D$2</f>
        <v>事業名称：</v>
      </c>
      <c r="C4" s="797"/>
      <c r="D4" s="797"/>
      <c r="E4" s="797"/>
      <c r="F4" s="797"/>
    </row>
    <row r="5" spans="1:7" ht="13.5" thickBot="1">
      <c r="A5" s="912" t="s">
        <v>237</v>
      </c>
      <c r="B5" s="912"/>
      <c r="C5" s="912"/>
      <c r="D5" s="912"/>
      <c r="E5" s="912"/>
      <c r="F5" s="912"/>
    </row>
    <row r="6" spans="1:7" ht="19.5" customHeight="1">
      <c r="A6" s="913" t="s">
        <v>48</v>
      </c>
      <c r="B6" s="914"/>
      <c r="C6" s="20" t="s">
        <v>1</v>
      </c>
      <c r="D6" s="20" t="s">
        <v>49</v>
      </c>
      <c r="E6" s="20" t="s">
        <v>51</v>
      </c>
      <c r="F6" s="52" t="s">
        <v>5</v>
      </c>
    </row>
    <row r="7" spans="1:7" ht="19.5" customHeight="1">
      <c r="A7" s="908" t="s">
        <v>89</v>
      </c>
      <c r="B7" s="792"/>
      <c r="C7" s="35"/>
      <c r="D7" s="35"/>
      <c r="E7" s="42"/>
      <c r="F7" s="53"/>
    </row>
    <row r="8" spans="1:7" ht="19.5" customHeight="1">
      <c r="A8" s="54">
        <v>1</v>
      </c>
      <c r="B8" s="44" t="s">
        <v>91</v>
      </c>
      <c r="C8" s="36">
        <f>IFERROR(VLOOKUP(B8,'収益・費用明細書(様式11)'!$D$6:$G$15,4,FALSE),0)</f>
        <v>0</v>
      </c>
      <c r="D8" s="36">
        <f>IFERROR(VLOOKUP(B8,'収益・費用明細書(様式11)'!$D$6:$H$15,5,FALSE),0)</f>
        <v>0</v>
      </c>
      <c r="E8" s="36">
        <f t="shared" ref="E8:E15" si="0">C8-D8</f>
        <v>0</v>
      </c>
      <c r="F8" s="55"/>
    </row>
    <row r="9" spans="1:7" ht="19.5" customHeight="1">
      <c r="A9" s="54">
        <v>2</v>
      </c>
      <c r="B9" s="44" t="s">
        <v>93</v>
      </c>
      <c r="C9" s="36">
        <f>IFERROR(VLOOKUP(B9,'収益・費用明細書(様式11)'!$D$6:$G$15,4,FALSE),0)</f>
        <v>0</v>
      </c>
      <c r="D9" s="36">
        <f>IFERROR(VLOOKUP(B9,'収益・費用明細書(様式11)'!$D$6:$H$15,5,FALSE),0)</f>
        <v>0</v>
      </c>
      <c r="E9" s="36">
        <f t="shared" si="0"/>
        <v>0</v>
      </c>
      <c r="F9" s="55"/>
    </row>
    <row r="10" spans="1:7" ht="19.5" customHeight="1">
      <c r="A10" s="54">
        <v>3</v>
      </c>
      <c r="B10" s="44" t="s">
        <v>92</v>
      </c>
      <c r="C10" s="36">
        <f>IFERROR(VLOOKUP(B10,'収益・費用明細書(様式11)'!$D$6:$G$15,4,FALSE),0)</f>
        <v>0</v>
      </c>
      <c r="D10" s="36">
        <f>IFERROR(VLOOKUP(B10,'収益・費用明細書(様式11)'!$D$6:$H$15,5,FALSE),0)</f>
        <v>0</v>
      </c>
      <c r="E10" s="36">
        <f t="shared" si="0"/>
        <v>0</v>
      </c>
      <c r="F10" s="55"/>
    </row>
    <row r="11" spans="1:7" ht="19.5" customHeight="1">
      <c r="A11" s="54">
        <v>4</v>
      </c>
      <c r="B11" s="44" t="s">
        <v>94</v>
      </c>
      <c r="C11" s="36">
        <f>IFERROR(VLOOKUP(B11,'収益・費用明細書(様式11)'!$D$6:$G$15,4,FALSE),0)</f>
        <v>0</v>
      </c>
      <c r="D11" s="36">
        <f>IFERROR(VLOOKUP(B11,'収益・費用明細書(様式11)'!$D$6:$H$15,5,FALSE),0)</f>
        <v>0</v>
      </c>
      <c r="E11" s="36">
        <f t="shared" si="0"/>
        <v>0</v>
      </c>
      <c r="F11" s="55"/>
    </row>
    <row r="12" spans="1:7" ht="19.5" customHeight="1">
      <c r="A12" s="54">
        <v>5</v>
      </c>
      <c r="B12" s="44" t="s">
        <v>95</v>
      </c>
      <c r="C12" s="36">
        <f>IFERROR(VLOOKUP(B12,'収益・費用明細書(様式11)'!$D$6:$G$15,4,FALSE),0)</f>
        <v>0</v>
      </c>
      <c r="D12" s="36">
        <f>IFERROR(VLOOKUP(B12,'収益・費用明細書(様式11)'!$D$6:$H$15,5,FALSE),0)</f>
        <v>0</v>
      </c>
      <c r="E12" s="36">
        <f t="shared" si="0"/>
        <v>0</v>
      </c>
      <c r="F12" s="55"/>
    </row>
    <row r="13" spans="1:7" ht="19.5" customHeight="1">
      <c r="A13" s="54">
        <v>6</v>
      </c>
      <c r="B13" s="44" t="s">
        <v>97</v>
      </c>
      <c r="C13" s="36">
        <f>IFERROR(VLOOKUP(B13,'収益・費用明細書(様式11)'!$D$6:$G$15,4,FALSE),0)</f>
        <v>0</v>
      </c>
      <c r="D13" s="36">
        <f>IFERROR(VLOOKUP(B13,'収益・費用明細書(様式11)'!$D$6:$H$15,5,FALSE),0)</f>
        <v>0</v>
      </c>
      <c r="E13" s="36">
        <f t="shared" si="0"/>
        <v>0</v>
      </c>
      <c r="F13" s="55"/>
    </row>
    <row r="14" spans="1:7" ht="19.5" customHeight="1">
      <c r="A14" s="54">
        <v>7</v>
      </c>
      <c r="B14" s="44" t="s">
        <v>112</v>
      </c>
      <c r="C14" s="36">
        <f>IFERROR(VLOOKUP(B14,'収益・費用明細書(様式11)'!$D$6:$G$15,4,FALSE),0)</f>
        <v>0</v>
      </c>
      <c r="D14" s="36">
        <f>IFERROR(VLOOKUP(B14,'収益・費用明細書(様式11)'!$D$6:$H$15,5,FALSE),0)</f>
        <v>0</v>
      </c>
      <c r="E14" s="36">
        <f t="shared" si="0"/>
        <v>0</v>
      </c>
      <c r="F14" s="55"/>
    </row>
    <row r="15" spans="1:7" ht="19.5" customHeight="1">
      <c r="A15" s="54">
        <v>8</v>
      </c>
      <c r="B15" s="44" t="s">
        <v>98</v>
      </c>
      <c r="C15" s="36">
        <f>IFERROR(VLOOKUP(B15,'収益・費用明細書(様式11)'!$D$6:$G$15,4,FALSE),0)</f>
        <v>0</v>
      </c>
      <c r="D15" s="36">
        <f>IFERROR(VLOOKUP(B15,'収益・費用明細書(様式11)'!$D$6:$H$15,5,FALSE),0)</f>
        <v>0</v>
      </c>
      <c r="E15" s="36">
        <f t="shared" si="0"/>
        <v>0</v>
      </c>
      <c r="F15" s="55"/>
    </row>
    <row r="16" spans="1:7" ht="19.5" customHeight="1">
      <c r="A16" s="908" t="s">
        <v>113</v>
      </c>
      <c r="B16" s="793"/>
      <c r="C16" s="47">
        <f>SUM(C8:C15)</f>
        <v>0</v>
      </c>
      <c r="D16" s="47">
        <f>SUM(D8:D15)</f>
        <v>0</v>
      </c>
      <c r="E16" s="47">
        <f>SUM(E8:E15)</f>
        <v>0</v>
      </c>
      <c r="F16" s="56"/>
    </row>
    <row r="17" spans="1:6" ht="19.5" customHeight="1">
      <c r="A17" s="908" t="s">
        <v>665</v>
      </c>
      <c r="B17" s="792"/>
      <c r="C17" s="35"/>
      <c r="D17" s="35"/>
      <c r="E17" s="35"/>
      <c r="F17" s="53"/>
    </row>
    <row r="18" spans="1:6" ht="19.5" customHeight="1">
      <c r="A18" s="54">
        <v>1</v>
      </c>
      <c r="B18" s="44" t="s">
        <v>6</v>
      </c>
      <c r="C18" s="49">
        <f t="array" ref="C18">IFERROR(INDEX('収益・費用明細書(様式11)'!$D$1:$G$3000,MATCH(B18&amp;"　小　　　　計",'収益・費用明細書(様式11)'!$D$1:$D$3000&amp;'収益・費用明細書(様式11)'!$F$1:$F$3000,0),4),0)</f>
        <v>0</v>
      </c>
      <c r="D18" s="49">
        <f t="array" ref="D18">IFERROR(INDEX('収益・費用明細書(様式11)'!$D$1:$I$3000,MATCH(B18&amp;"　小　　　　計",'収益・費用明細書(様式11)'!$D$1:$D$3000&amp;'収益・費用明細書(様式11)'!$F$1:$F$3000,0),5),0)</f>
        <v>0</v>
      </c>
      <c r="E18" s="36">
        <f t="shared" ref="E18:E30" si="1">C18-D18</f>
        <v>0</v>
      </c>
      <c r="F18" s="55"/>
    </row>
    <row r="19" spans="1:6" ht="19.5" customHeight="1">
      <c r="A19" s="54">
        <v>2</v>
      </c>
      <c r="B19" s="44" t="s">
        <v>224</v>
      </c>
      <c r="C19" s="49">
        <f t="array" ref="C19">IFERROR(INDEX('収益・費用明細書(様式11)'!$D$1:$G$3000,MATCH(B19&amp;"　小　　　　計",'収益・費用明細書(様式11)'!$D$1:$D$3000&amp;'収益・費用明細書(様式11)'!$F$1:$F$3000,0),4),0)</f>
        <v>0</v>
      </c>
      <c r="D19" s="49">
        <f t="array" ref="D19">IFERROR(INDEX('収益・費用明細書(様式11)'!$D$1:$I$3000,MATCH(B19&amp;"　小　　　　計",'収益・費用明細書(様式11)'!$D$1:$D$3000&amp;'収益・費用明細書(様式11)'!$F$1:$F$3000,0),5),0)</f>
        <v>0</v>
      </c>
      <c r="E19" s="36">
        <f t="shared" si="1"/>
        <v>0</v>
      </c>
      <c r="F19" s="55"/>
    </row>
    <row r="20" spans="1:6" ht="19.5" customHeight="1">
      <c r="A20" s="54">
        <v>3</v>
      </c>
      <c r="B20" s="44" t="s">
        <v>7</v>
      </c>
      <c r="C20" s="49">
        <f t="array" ref="C20">IFERROR(INDEX('収益・費用明細書(様式11)'!$D$1:$G$3000,MATCH(B20&amp;"　小　　　　計",'収益・費用明細書(様式11)'!$D$1:$D$3000&amp;'収益・費用明細書(様式11)'!$F$1:$F$3000,0),4),0)</f>
        <v>0</v>
      </c>
      <c r="D20" s="49">
        <f t="array" ref="D20">IFERROR(INDEX('収益・費用明細書(様式11)'!$D$1:$I$3000,MATCH(B20&amp;"　小　　　　計",'収益・費用明細書(様式11)'!$D$1:$D$3000&amp;'収益・費用明細書(様式11)'!$F$1:$F$3000,0),5),0)</f>
        <v>0</v>
      </c>
      <c r="E20" s="36">
        <f t="shared" si="1"/>
        <v>0</v>
      </c>
      <c r="F20" s="55"/>
    </row>
    <row r="21" spans="1:6" ht="19.5" customHeight="1">
      <c r="A21" s="54">
        <v>4</v>
      </c>
      <c r="B21" s="44" t="s">
        <v>8</v>
      </c>
      <c r="C21" s="49">
        <f t="array" ref="C21">IFERROR(INDEX('収益・費用明細書(様式11)'!$D$1:$G$3000,MATCH(B21&amp;"　小　　　　計",'収益・費用明細書(様式11)'!$D$1:$D$3000&amp;'収益・費用明細書(様式11)'!$F$1:$F$3000,0),4),0)</f>
        <v>0</v>
      </c>
      <c r="D21" s="49">
        <f t="array" ref="D21">IFERROR(INDEX('収益・費用明細書(様式11)'!$D$1:$I$3000,MATCH(B21&amp;"　小　　　　計",'収益・費用明細書(様式11)'!$D$1:$D$3000&amp;'収益・費用明細書(様式11)'!$F$1:$F$3000,0),5),0)</f>
        <v>0</v>
      </c>
      <c r="E21" s="36">
        <f t="shared" si="1"/>
        <v>0</v>
      </c>
      <c r="F21" s="55"/>
    </row>
    <row r="22" spans="1:6" ht="19.5" customHeight="1">
      <c r="A22" s="351">
        <v>5</v>
      </c>
      <c r="B22" s="44" t="s">
        <v>9</v>
      </c>
      <c r="C22" s="49">
        <f t="array" ref="C22">IFERROR(INDEX('収益・費用明細書(様式11)'!$D$1:$G$3000,MATCH(B22&amp;"　小　　　　計",'収益・費用明細書(様式11)'!$D$1:$D$3000&amp;'収益・費用明細書(様式11)'!$F$1:$F$3000,0),4),0)</f>
        <v>0</v>
      </c>
      <c r="D22" s="49">
        <f t="array" ref="D22">IFERROR(INDEX('収益・費用明細書(様式11)'!$D$1:$I$3000,MATCH(B22&amp;"　小　　　　計",'収益・費用明細書(様式11)'!$D$1:$D$3000&amp;'収益・費用明細書(様式11)'!$F$1:$F$3000,0),5),0)</f>
        <v>0</v>
      </c>
      <c r="E22" s="36">
        <f t="shared" si="1"/>
        <v>0</v>
      </c>
      <c r="F22" s="55"/>
    </row>
    <row r="23" spans="1:6" ht="19.5" customHeight="1">
      <c r="A23" s="351">
        <v>6</v>
      </c>
      <c r="B23" s="44" t="s">
        <v>10</v>
      </c>
      <c r="C23" s="49">
        <f t="array" ref="C23">IFERROR(INDEX('収益・費用明細書(様式11)'!$D$1:$G$3000,MATCH(B23&amp;"　小　　　　計",'収益・費用明細書(様式11)'!$D$1:$D$3000&amp;'収益・費用明細書(様式11)'!$F$1:$F$3000,0),4),0)</f>
        <v>0</v>
      </c>
      <c r="D23" s="49">
        <f t="array" ref="D23">IFERROR(INDEX('収益・費用明細書(様式11)'!$D$1:$I$3000,MATCH(B23&amp;"　小　　　　計",'収益・費用明細書(様式11)'!$D$1:$D$3000&amp;'収益・費用明細書(様式11)'!$F$1:$F$3000,0),5),0)</f>
        <v>0</v>
      </c>
      <c r="E23" s="36">
        <f t="shared" si="1"/>
        <v>0</v>
      </c>
      <c r="F23" s="55"/>
    </row>
    <row r="24" spans="1:6" ht="19.5" customHeight="1">
      <c r="A24" s="351">
        <v>7</v>
      </c>
      <c r="B24" s="44" t="s">
        <v>11</v>
      </c>
      <c r="C24" s="49">
        <f t="array" ref="C24">IFERROR(INDEX('収益・費用明細書(様式11)'!$D$1:$G$3000,MATCH(B24&amp;"　小　　　　計",'収益・費用明細書(様式11)'!$D$1:$D$3000&amp;'収益・費用明細書(様式11)'!$F$1:$F$3000,0),4),0)</f>
        <v>0</v>
      </c>
      <c r="D24" s="49">
        <f t="array" ref="D24">IFERROR(INDEX('収益・費用明細書(様式11)'!$D$1:$I$3000,MATCH(B24&amp;"　小　　　　計",'収益・費用明細書(様式11)'!$D$1:$D$3000&amp;'収益・費用明細書(様式11)'!$F$1:$F$3000,0),5),0)</f>
        <v>0</v>
      </c>
      <c r="E24" s="36">
        <f t="shared" si="1"/>
        <v>0</v>
      </c>
      <c r="F24" s="55"/>
    </row>
    <row r="25" spans="1:6" ht="19.5" customHeight="1">
      <c r="A25" s="351">
        <v>8</v>
      </c>
      <c r="B25" s="44" t="s">
        <v>12</v>
      </c>
      <c r="C25" s="49">
        <f t="array" ref="C25">IFERROR(INDEX('収益・費用明細書(様式11)'!$D$1:$G$3000,MATCH(B25&amp;"　小　　　　計",'収益・費用明細書(様式11)'!$D$1:$D$3000&amp;'収益・費用明細書(様式11)'!$F$1:$F$3000,0),4),0)</f>
        <v>0</v>
      </c>
      <c r="D25" s="49">
        <f t="array" ref="D25">IFERROR(INDEX('収益・費用明細書(様式11)'!$D$1:$I$3000,MATCH(B25&amp;"　小　　　　計",'収益・費用明細書(様式11)'!$D$1:$D$3000&amp;'収益・費用明細書(様式11)'!$F$1:$F$3000,0),5),0)</f>
        <v>0</v>
      </c>
      <c r="E25" s="36">
        <f t="shared" si="1"/>
        <v>0</v>
      </c>
      <c r="F25" s="55"/>
    </row>
    <row r="26" spans="1:6" ht="19.5" customHeight="1">
      <c r="A26" s="351">
        <v>9</v>
      </c>
      <c r="B26" s="44" t="s">
        <v>13</v>
      </c>
      <c r="C26" s="49">
        <f t="array" ref="C26">IFERROR(INDEX('収益・費用明細書(様式11)'!$D$1:$G$3000,MATCH(B26&amp;"　小　　　　計",'収益・費用明細書(様式11)'!$D$1:$D$3000&amp;'収益・費用明細書(様式11)'!$F$1:$F$3000,0),4),0)</f>
        <v>0</v>
      </c>
      <c r="D26" s="49">
        <f t="array" ref="D26">IFERROR(INDEX('収益・費用明細書(様式11)'!$D$1:$I$3000,MATCH(B26&amp;"　小　　　　計",'収益・費用明細書(様式11)'!$D$1:$D$3000&amp;'収益・費用明細書(様式11)'!$F$1:$F$3000,0),5),0)</f>
        <v>0</v>
      </c>
      <c r="E26" s="36">
        <f t="shared" si="1"/>
        <v>0</v>
      </c>
      <c r="F26" s="55"/>
    </row>
    <row r="27" spans="1:6" ht="19.5" customHeight="1">
      <c r="A27" s="351">
        <v>10</v>
      </c>
      <c r="B27" s="44" t="s">
        <v>14</v>
      </c>
      <c r="C27" s="49">
        <f t="array" ref="C27">IFERROR(INDEX('収益・費用明細書(様式11)'!$D$1:$G$3000,MATCH(B27&amp;"　小　　　　計",'収益・費用明細書(様式11)'!$D$1:$D$3000&amp;'収益・費用明細書(様式11)'!$F$1:$F$3000,0),4),0)</f>
        <v>0</v>
      </c>
      <c r="D27" s="49">
        <f t="array" ref="D27">IFERROR(INDEX('収益・費用明細書(様式11)'!$D$1:$I$3000,MATCH(B27&amp;"　小　　　　計",'収益・費用明細書(様式11)'!$D$1:$D$3000&amp;'収益・費用明細書(様式11)'!$F$1:$F$3000,0),5),0)</f>
        <v>0</v>
      </c>
      <c r="E27" s="36">
        <f t="shared" si="1"/>
        <v>0</v>
      </c>
      <c r="F27" s="55"/>
    </row>
    <row r="28" spans="1:6" ht="19.5" customHeight="1">
      <c r="A28" s="351">
        <v>11</v>
      </c>
      <c r="B28" s="44" t="s">
        <v>15</v>
      </c>
      <c r="C28" s="49">
        <f t="array" ref="C28">IFERROR(INDEX('収益・費用明細書(様式11)'!$D$1:$G$3000,MATCH(B28&amp;"　小　　　　計",'収益・費用明細書(様式11)'!$D$1:$D$3000&amp;'収益・費用明細書(様式11)'!$F$1:$F$3000,0),4),0)</f>
        <v>0</v>
      </c>
      <c r="D28" s="49">
        <f t="array" ref="D28">IFERROR(INDEX('収益・費用明細書(様式11)'!$D$1:$I$3000,MATCH(B28&amp;"　小　　　　計",'収益・費用明細書(様式11)'!$D$1:$D$3000&amp;'収益・費用明細書(様式11)'!$F$1:$F$3000,0),5),0)</f>
        <v>0</v>
      </c>
      <c r="E28" s="36">
        <f t="shared" si="1"/>
        <v>0</v>
      </c>
      <c r="F28" s="55"/>
    </row>
    <row r="29" spans="1:6" ht="19.5" customHeight="1">
      <c r="A29" s="351">
        <v>12</v>
      </c>
      <c r="B29" s="44" t="s">
        <v>16</v>
      </c>
      <c r="C29" s="49">
        <f t="array" ref="C29">IFERROR(INDEX('収益・費用明細書(様式11)'!$D$1:$G$3000,MATCH(B29&amp;"　小　　　　計",'収益・費用明細書(様式11)'!$D$1:$D$3000&amp;'収益・費用明細書(様式11)'!$F$1:$F$3000,0),4),0)</f>
        <v>0</v>
      </c>
      <c r="D29" s="49">
        <f t="array" ref="D29">IFERROR(INDEX('収益・費用明細書(様式11)'!$D$1:$I$3000,MATCH(B29&amp;"　小　　　　計",'収益・費用明細書(様式11)'!$D$1:$D$3000&amp;'収益・費用明細書(様式11)'!$F$1:$F$3000,0),5),0)</f>
        <v>0</v>
      </c>
      <c r="E29" s="36">
        <f t="shared" si="1"/>
        <v>0</v>
      </c>
      <c r="F29" s="55"/>
    </row>
    <row r="30" spans="1:6" ht="19.5" customHeight="1">
      <c r="A30" s="351">
        <v>13</v>
      </c>
      <c r="B30" s="44" t="s">
        <v>17</v>
      </c>
      <c r="C30" s="49">
        <f t="array" ref="C30">IFERROR(INDEX('収益・費用明細書(様式11)'!$D$1:$G$3000,MATCH(B30&amp;"　小　　　　計",'収益・費用明細書(様式11)'!$D$1:$D$3000&amp;'収益・費用明細書(様式11)'!$F$1:$F$3000,0),4),0)</f>
        <v>0</v>
      </c>
      <c r="D30" s="49">
        <f t="array" ref="D30">IFERROR(INDEX('収益・費用明細書(様式11)'!$D$1:$I$3000,MATCH(B30&amp;"　小　　　　計",'収益・費用明細書(様式11)'!$D$1:$D$3000&amp;'収益・費用明細書(様式11)'!$F$1:$F$3000,0),5),0)</f>
        <v>0</v>
      </c>
      <c r="E30" s="36">
        <f t="shared" si="1"/>
        <v>0</v>
      </c>
      <c r="F30" s="55"/>
    </row>
    <row r="31" spans="1:6" ht="19.5" customHeight="1">
      <c r="A31" s="351">
        <v>14</v>
      </c>
      <c r="B31" s="44" t="s">
        <v>18</v>
      </c>
      <c r="C31" s="49">
        <f t="array" ref="C31">IFERROR(INDEX('収益・費用明細書(様式11)'!$D$1:$G$3000,MATCH(B31&amp;"　小　　　　計",'収益・費用明細書(様式11)'!$D$1:$D$3000&amp;'収益・費用明細書(様式11)'!$F$1:$F$3000,0),4),0)</f>
        <v>0</v>
      </c>
      <c r="D31" s="57">
        <v>0</v>
      </c>
      <c r="E31" s="36">
        <f>C31</f>
        <v>0</v>
      </c>
      <c r="F31" s="55"/>
    </row>
    <row r="32" spans="1:6" ht="19.5" customHeight="1">
      <c r="A32" s="908" t="s">
        <v>114</v>
      </c>
      <c r="B32" s="793"/>
      <c r="C32" s="49">
        <f>SUM(C18:C31)</f>
        <v>0</v>
      </c>
      <c r="D32" s="36">
        <f>SUM(D18:D30)</f>
        <v>0</v>
      </c>
      <c r="E32" s="36">
        <f>SUM(E18:E31)</f>
        <v>0</v>
      </c>
      <c r="F32" s="55"/>
    </row>
    <row r="33" spans="1:6" ht="19.5" customHeight="1" thickBot="1">
      <c r="A33" s="909" t="s">
        <v>52</v>
      </c>
      <c r="B33" s="910"/>
      <c r="C33" s="58">
        <v>0</v>
      </c>
      <c r="D33" s="59">
        <f>D16-D32</f>
        <v>0</v>
      </c>
      <c r="E33" s="58">
        <v>0</v>
      </c>
      <c r="F33" s="60"/>
    </row>
    <row r="34" spans="1:6">
      <c r="A34" s="911" t="s">
        <v>1150</v>
      </c>
      <c r="B34" s="911"/>
      <c r="C34" s="911"/>
      <c r="D34" s="911"/>
      <c r="E34" s="911"/>
      <c r="F34" s="911"/>
    </row>
  </sheetData>
  <mergeCells count="10">
    <mergeCell ref="A32:B32"/>
    <mergeCell ref="A33:B33"/>
    <mergeCell ref="A34:F34"/>
    <mergeCell ref="A17:B17"/>
    <mergeCell ref="A2:F2"/>
    <mergeCell ref="A5:F5"/>
    <mergeCell ref="A6:B6"/>
    <mergeCell ref="A7:B7"/>
    <mergeCell ref="A16:B16"/>
    <mergeCell ref="B4:F4"/>
  </mergeCells>
  <phoneticPr fontId="7"/>
  <printOptions horizontalCentered="1"/>
  <pageMargins left="0.39370078740157483" right="0.19685039370078741" top="0.98425196850393704" bottom="0.70866141732283472" header="0.51181102362204722" footer="0.51181102362204722"/>
  <pageSetup paperSize="9" orientation="portrait"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ransitionEvaluation="1">
    <pageSetUpPr fitToPage="1"/>
  </sheetPr>
  <dimension ref="A1:K49"/>
  <sheetViews>
    <sheetView view="pageBreakPreview" zoomScaleNormal="100" zoomScaleSheetLayoutView="100" workbookViewId="0"/>
  </sheetViews>
  <sheetFormatPr defaultColWidth="9" defaultRowHeight="13"/>
  <cols>
    <col min="1" max="1" width="1.90625" style="9" customWidth="1"/>
    <col min="2" max="2" width="3.90625" style="9" customWidth="1"/>
    <col min="3" max="3" width="1.90625" style="9" customWidth="1"/>
    <col min="4" max="4" width="18.90625" style="9" customWidth="1"/>
    <col min="5" max="5" width="11.90625" style="9" customWidth="1"/>
    <col min="6" max="6" width="24.90625" style="9" customWidth="1"/>
    <col min="7" max="9" width="12.90625" style="9" customWidth="1"/>
    <col min="10" max="10" width="4.08984375" style="9" customWidth="1"/>
    <col min="11" max="16384" width="9" style="9"/>
  </cols>
  <sheetData>
    <row r="1" spans="1:11" ht="21">
      <c r="A1" s="364"/>
      <c r="B1" s="10"/>
      <c r="C1" s="10"/>
      <c r="D1" s="794" t="s">
        <v>404</v>
      </c>
      <c r="E1" s="794"/>
      <c r="F1" s="794"/>
      <c r="G1" s="794"/>
      <c r="H1" s="794"/>
      <c r="I1" s="794"/>
      <c r="J1" s="794"/>
      <c r="K1" s="10"/>
    </row>
    <row r="2" spans="1:11">
      <c r="A2" s="10"/>
      <c r="B2" s="10"/>
      <c r="C2" s="10"/>
      <c r="D2" s="796" t="s">
        <v>1119</v>
      </c>
      <c r="E2" s="797"/>
      <c r="F2" s="797"/>
      <c r="G2" s="797"/>
      <c r="H2" s="797"/>
      <c r="I2" s="797"/>
      <c r="J2" s="11"/>
      <c r="K2" s="10"/>
    </row>
    <row r="3" spans="1:11">
      <c r="A3" s="10"/>
      <c r="B3" s="10"/>
      <c r="C3" s="10"/>
      <c r="D3" s="11"/>
      <c r="E3" s="11"/>
      <c r="F3" s="11"/>
      <c r="G3" s="11"/>
      <c r="H3" s="11"/>
      <c r="I3" s="11"/>
      <c r="J3" s="11"/>
      <c r="K3" s="10"/>
    </row>
    <row r="4" spans="1:11" ht="14">
      <c r="A4" s="795" t="s">
        <v>110</v>
      </c>
      <c r="B4" s="795"/>
      <c r="C4" s="795"/>
      <c r="D4" s="795"/>
      <c r="E4" s="646"/>
      <c r="F4" s="664" t="str">
        <f>IF(E4="","細目入れてください","")</f>
        <v>細目入れてください</v>
      </c>
      <c r="G4" s="10"/>
      <c r="H4" s="10"/>
      <c r="I4" s="915" t="s">
        <v>22</v>
      </c>
      <c r="J4" s="915"/>
      <c r="K4" s="10"/>
    </row>
    <row r="5" spans="1:11" ht="30" customHeight="1">
      <c r="A5" s="791" t="s">
        <v>23</v>
      </c>
      <c r="B5" s="792"/>
      <c r="C5" s="792"/>
      <c r="D5" s="793"/>
      <c r="E5" s="17" t="s">
        <v>30</v>
      </c>
      <c r="F5" s="17" t="s">
        <v>32</v>
      </c>
      <c r="G5" s="17" t="s">
        <v>1</v>
      </c>
      <c r="H5" s="17" t="s">
        <v>49</v>
      </c>
      <c r="I5" s="61" t="s">
        <v>54</v>
      </c>
      <c r="J5" s="61" t="s">
        <v>25</v>
      </c>
      <c r="K5" s="10"/>
    </row>
    <row r="6" spans="1:11" ht="30" customHeight="1">
      <c r="A6" s="18" t="s">
        <v>26</v>
      </c>
      <c r="B6" s="26"/>
      <c r="C6" s="31" t="s">
        <v>215</v>
      </c>
      <c r="D6" s="23" t="str">
        <f>IF(B6="","括弧内に様式10の項目番号を入れてください",VLOOKUP(B6,'収支決算報告書(様式10)'!$A$8:$B$15,2,FALSE))</f>
        <v>括弧内に様式10の項目番号を入れてください</v>
      </c>
      <c r="E6" s="563"/>
      <c r="F6" s="662"/>
      <c r="G6" s="49">
        <v>0</v>
      </c>
      <c r="H6" s="49">
        <v>0</v>
      </c>
      <c r="I6" s="49">
        <f>G6-H6</f>
        <v>0</v>
      </c>
      <c r="J6" s="23"/>
      <c r="K6" s="10"/>
    </row>
    <row r="7" spans="1:11" ht="30" customHeight="1">
      <c r="A7" s="18" t="s">
        <v>26</v>
      </c>
      <c r="B7" s="26"/>
      <c r="C7" s="31" t="s">
        <v>215</v>
      </c>
      <c r="D7" s="23" t="str">
        <f>IF(B7="","括弧内に様式10の項目番号を入れてください",VLOOKUP(B7,'収支決算報告書(様式10)'!$A$8:$B$15,2,FALSE))</f>
        <v>括弧内に様式10の項目番号を入れてください</v>
      </c>
      <c r="E7" s="563"/>
      <c r="F7" s="662"/>
      <c r="G7" s="49">
        <v>0</v>
      </c>
      <c r="H7" s="49">
        <v>0</v>
      </c>
      <c r="I7" s="49">
        <f>G7-H7</f>
        <v>0</v>
      </c>
      <c r="J7" s="23"/>
      <c r="K7" s="10"/>
    </row>
    <row r="8" spans="1:11" ht="30" customHeight="1">
      <c r="A8" s="18" t="s">
        <v>26</v>
      </c>
      <c r="B8" s="26"/>
      <c r="C8" s="31" t="s">
        <v>215</v>
      </c>
      <c r="D8" s="23" t="str">
        <f>IF(B8="","括弧内に様式10の項目番号を入れてください",VLOOKUP(B8,'収支決算報告書(様式10)'!$A$8:$B$15,2,FALSE))</f>
        <v>括弧内に様式10の項目番号を入れてください</v>
      </c>
      <c r="E8" s="563"/>
      <c r="F8" s="662"/>
      <c r="G8" s="49">
        <v>0</v>
      </c>
      <c r="H8" s="49">
        <v>0</v>
      </c>
      <c r="I8" s="49">
        <f>G8-H8</f>
        <v>0</v>
      </c>
      <c r="J8" s="23"/>
      <c r="K8" s="10"/>
    </row>
    <row r="9" spans="1:11" ht="30" customHeight="1">
      <c r="A9" s="18" t="s">
        <v>26</v>
      </c>
      <c r="B9" s="26"/>
      <c r="C9" s="31" t="s">
        <v>215</v>
      </c>
      <c r="D9" s="23" t="str">
        <f>IF(B9="","括弧内に様式10の項目番号を入れてください",VLOOKUP(B9,'収支決算報告書(様式10)'!$A$8:$B$15,2,FALSE))</f>
        <v>括弧内に様式10の項目番号を入れてください</v>
      </c>
      <c r="E9" s="563"/>
      <c r="F9" s="662"/>
      <c r="G9" s="49">
        <v>0</v>
      </c>
      <c r="H9" s="49">
        <v>0</v>
      </c>
      <c r="I9" s="49">
        <f>G9-H9</f>
        <v>0</v>
      </c>
      <c r="J9" s="23"/>
      <c r="K9" s="10"/>
    </row>
    <row r="10" spans="1:11" ht="30" customHeight="1">
      <c r="A10" s="791" t="s">
        <v>28</v>
      </c>
      <c r="B10" s="792"/>
      <c r="C10" s="792"/>
      <c r="D10" s="792"/>
      <c r="E10" s="792"/>
      <c r="F10" s="793"/>
      <c r="G10" s="49">
        <f>SUM(G6:G9)</f>
        <v>0</v>
      </c>
      <c r="H10" s="49">
        <f>SUM(H6:H9)</f>
        <v>0</v>
      </c>
      <c r="I10" s="49">
        <f>SUM(I6:I9)</f>
        <v>0</v>
      </c>
      <c r="J10" s="23"/>
      <c r="K10" s="10"/>
    </row>
    <row r="11" spans="1:11" ht="13.5" customHeight="1">
      <c r="A11" s="10"/>
      <c r="B11" s="10"/>
      <c r="C11" s="10"/>
      <c r="D11" s="10"/>
      <c r="E11" s="10"/>
      <c r="F11" s="10"/>
      <c r="G11" s="10"/>
      <c r="H11" s="10"/>
      <c r="I11" s="10"/>
      <c r="J11" s="10"/>
      <c r="K11" s="10"/>
    </row>
    <row r="12" spans="1:11" ht="13.5" customHeight="1">
      <c r="A12" s="10"/>
      <c r="B12" s="10"/>
      <c r="C12" s="10"/>
      <c r="D12" s="10"/>
      <c r="E12" s="10"/>
      <c r="F12" s="10"/>
      <c r="G12" s="10"/>
      <c r="H12" s="10"/>
      <c r="I12" s="10"/>
      <c r="J12" s="10"/>
      <c r="K12" s="10"/>
    </row>
    <row r="13" spans="1:11" ht="17.149999999999999" customHeight="1">
      <c r="A13" s="10"/>
      <c r="B13" s="10"/>
      <c r="C13" s="10"/>
      <c r="D13" s="794"/>
      <c r="E13" s="794"/>
      <c r="F13" s="794"/>
      <c r="G13" s="794"/>
      <c r="H13" s="794"/>
      <c r="I13" s="794"/>
      <c r="J13" s="794"/>
      <c r="K13" s="10"/>
    </row>
    <row r="14" spans="1:11" ht="17.149999999999999" customHeight="1">
      <c r="A14" s="795" t="s">
        <v>111</v>
      </c>
      <c r="B14" s="795"/>
      <c r="C14" s="795"/>
      <c r="D14" s="795"/>
      <c r="E14" s="14" t="s">
        <v>55</v>
      </c>
      <c r="F14" s="10"/>
      <c r="G14" s="10"/>
      <c r="H14" s="10"/>
      <c r="I14" s="915" t="s">
        <v>22</v>
      </c>
      <c r="J14" s="915"/>
      <c r="K14" s="10"/>
    </row>
    <row r="15" spans="1:11" ht="30" customHeight="1">
      <c r="A15" s="791" t="s">
        <v>23</v>
      </c>
      <c r="B15" s="792"/>
      <c r="C15" s="792"/>
      <c r="D15" s="793"/>
      <c r="E15" s="17" t="s">
        <v>30</v>
      </c>
      <c r="F15" s="17" t="s">
        <v>32</v>
      </c>
      <c r="G15" s="17" t="s">
        <v>1</v>
      </c>
      <c r="H15" s="17" t="s">
        <v>49</v>
      </c>
      <c r="I15" s="61" t="s">
        <v>51</v>
      </c>
      <c r="J15" s="61" t="s">
        <v>25</v>
      </c>
      <c r="K15" s="10"/>
    </row>
    <row r="16" spans="1:11" ht="30" customHeight="1">
      <c r="A16" s="50" t="s">
        <v>26</v>
      </c>
      <c r="B16" s="14"/>
      <c r="C16" s="10" t="s">
        <v>215</v>
      </c>
      <c r="D16" s="19" t="str">
        <f>IF(B16="","括弧内に様式10の項目番号を入れてください",VLOOKUP(B16,'収支決算報告書(様式10)'!$A$18:$B$31,2,FALSE))</f>
        <v>括弧内に様式10の項目番号を入れてください</v>
      </c>
      <c r="E16" s="23"/>
      <c r="F16" s="23"/>
      <c r="G16" s="36">
        <v>0</v>
      </c>
      <c r="H16" s="36">
        <v>0</v>
      </c>
      <c r="I16" s="36">
        <f>G16-H16</f>
        <v>0</v>
      </c>
      <c r="J16" s="23"/>
      <c r="K16" s="10"/>
    </row>
    <row r="17" spans="1:11" ht="30" customHeight="1">
      <c r="A17" s="21"/>
      <c r="B17" s="10"/>
      <c r="C17" s="10"/>
      <c r="D17" s="644" t="str">
        <f>D16</f>
        <v>括弧内に様式10の項目番号を入れてください</v>
      </c>
      <c r="E17" s="23"/>
      <c r="F17" s="23"/>
      <c r="G17" s="36">
        <v>0</v>
      </c>
      <c r="H17" s="36">
        <v>0</v>
      </c>
      <c r="I17" s="36">
        <f>G17-H17</f>
        <v>0</v>
      </c>
      <c r="J17" s="23"/>
      <c r="K17" s="10"/>
    </row>
    <row r="18" spans="1:11" ht="30" customHeight="1">
      <c r="A18" s="21"/>
      <c r="B18" s="10"/>
      <c r="C18" s="10"/>
      <c r="D18" s="644" t="str">
        <f>D16</f>
        <v>括弧内に様式10の項目番号を入れてください</v>
      </c>
      <c r="E18" s="23"/>
      <c r="F18" s="19"/>
      <c r="G18" s="47">
        <v>0</v>
      </c>
      <c r="H18" s="47">
        <v>0</v>
      </c>
      <c r="I18" s="36">
        <f>G18-H18</f>
        <v>0</v>
      </c>
      <c r="J18" s="23"/>
      <c r="K18" s="10"/>
    </row>
    <row r="19" spans="1:11" ht="30" customHeight="1">
      <c r="A19" s="22"/>
      <c r="B19" s="31"/>
      <c r="C19" s="31"/>
      <c r="D19" s="645" t="str">
        <f>D16</f>
        <v>括弧内に様式10の項目番号を入れてください</v>
      </c>
      <c r="E19" s="31"/>
      <c r="F19" s="43" t="s">
        <v>33</v>
      </c>
      <c r="G19" s="51">
        <f>SUM(G16:G18)</f>
        <v>0</v>
      </c>
      <c r="H19" s="51">
        <f>SUM(H16:H18)</f>
        <v>0</v>
      </c>
      <c r="I19" s="36">
        <f>SUM(I16:I18)</f>
        <v>0</v>
      </c>
      <c r="J19" s="23"/>
      <c r="K19" s="10"/>
    </row>
    <row r="20" spans="1:11" ht="30" customHeight="1">
      <c r="A20" s="50" t="s">
        <v>26</v>
      </c>
      <c r="B20" s="14"/>
      <c r="C20" s="10" t="s">
        <v>215</v>
      </c>
      <c r="D20" s="19" t="str">
        <f>IF(B20="","括弧内に様式10の項目番号を入れてください",VLOOKUP(B20,'収支決算報告書(様式10)'!$A$18:$B$31,2,FALSE))</f>
        <v>括弧内に様式10の項目番号を入れてください</v>
      </c>
      <c r="E20" s="23"/>
      <c r="F20" s="23"/>
      <c r="G20" s="36">
        <v>0</v>
      </c>
      <c r="H20" s="36">
        <v>0</v>
      </c>
      <c r="I20" s="36">
        <f>G20-H20</f>
        <v>0</v>
      </c>
      <c r="J20" s="23"/>
      <c r="K20" s="10"/>
    </row>
    <row r="21" spans="1:11" ht="30" customHeight="1">
      <c r="A21" s="21"/>
      <c r="B21" s="10"/>
      <c r="C21" s="10"/>
      <c r="D21" s="644" t="str">
        <f>D20</f>
        <v>括弧内に様式10の項目番号を入れてください</v>
      </c>
      <c r="E21" s="23"/>
      <c r="F21" s="23"/>
      <c r="G21" s="36">
        <v>0</v>
      </c>
      <c r="H21" s="36">
        <v>0</v>
      </c>
      <c r="I21" s="36">
        <f>G21-H21</f>
        <v>0</v>
      </c>
      <c r="J21" s="23"/>
      <c r="K21" s="10"/>
    </row>
    <row r="22" spans="1:11" ht="30" customHeight="1">
      <c r="A22" s="21"/>
      <c r="B22" s="10"/>
      <c r="C22" s="10"/>
      <c r="D22" s="644" t="str">
        <f>D20</f>
        <v>括弧内に様式10の項目番号を入れてください</v>
      </c>
      <c r="E22" s="23"/>
      <c r="F22" s="19"/>
      <c r="G22" s="36">
        <v>0</v>
      </c>
      <c r="H22" s="36">
        <v>0</v>
      </c>
      <c r="I22" s="36">
        <f>G22-H22</f>
        <v>0</v>
      </c>
      <c r="J22" s="23"/>
      <c r="K22" s="10"/>
    </row>
    <row r="23" spans="1:11" ht="30" customHeight="1">
      <c r="A23" s="22"/>
      <c r="B23" s="31"/>
      <c r="C23" s="31"/>
      <c r="D23" s="645" t="str">
        <f>D20</f>
        <v>括弧内に様式10の項目番号を入れてください</v>
      </c>
      <c r="E23" s="31"/>
      <c r="F23" s="43" t="s">
        <v>33</v>
      </c>
      <c r="G23" s="36">
        <f>SUM(G20:G22)</f>
        <v>0</v>
      </c>
      <c r="H23" s="36">
        <f>SUM(H20:H22)</f>
        <v>0</v>
      </c>
      <c r="I23" s="36">
        <f>SUM(I20:I22)</f>
        <v>0</v>
      </c>
      <c r="J23" s="23"/>
      <c r="K23" s="10"/>
    </row>
    <row r="24" spans="1:11" ht="30" customHeight="1">
      <c r="A24" s="50" t="s">
        <v>26</v>
      </c>
      <c r="B24" s="14"/>
      <c r="C24" s="10" t="s">
        <v>215</v>
      </c>
      <c r="D24" s="19" t="str">
        <f>IF(B24="","括弧内に様式10の項目番号を入れてください",VLOOKUP(B24,'収支決算報告書(様式10)'!$A$18:$B$31,2,FALSE))</f>
        <v>括弧内に様式10の項目番号を入れてください</v>
      </c>
      <c r="E24" s="23"/>
      <c r="F24" s="23"/>
      <c r="G24" s="36">
        <v>0</v>
      </c>
      <c r="H24" s="36">
        <v>0</v>
      </c>
      <c r="I24" s="36">
        <f>G24-H24</f>
        <v>0</v>
      </c>
      <c r="J24" s="23"/>
      <c r="K24" s="10"/>
    </row>
    <row r="25" spans="1:11" ht="30" customHeight="1">
      <c r="A25" s="21"/>
      <c r="B25" s="10"/>
      <c r="C25" s="10"/>
      <c r="D25" s="644" t="str">
        <f>D24</f>
        <v>括弧内に様式10の項目番号を入れてください</v>
      </c>
      <c r="E25" s="23"/>
      <c r="F25" s="23"/>
      <c r="G25" s="36">
        <v>0</v>
      </c>
      <c r="H25" s="36">
        <v>0</v>
      </c>
      <c r="I25" s="36">
        <f>G25-H25</f>
        <v>0</v>
      </c>
      <c r="J25" s="23"/>
      <c r="K25" s="10"/>
    </row>
    <row r="26" spans="1:11" ht="30" customHeight="1">
      <c r="A26" s="21"/>
      <c r="B26" s="10"/>
      <c r="C26" s="10"/>
      <c r="D26" s="644" t="str">
        <f>D24</f>
        <v>括弧内に様式10の項目番号を入れてください</v>
      </c>
      <c r="E26" s="23"/>
      <c r="F26" s="19"/>
      <c r="G26" s="36">
        <v>0</v>
      </c>
      <c r="H26" s="36">
        <v>0</v>
      </c>
      <c r="I26" s="36">
        <f>G26-H26</f>
        <v>0</v>
      </c>
      <c r="J26" s="23"/>
      <c r="K26" s="10"/>
    </row>
    <row r="27" spans="1:11" ht="30" customHeight="1">
      <c r="A27" s="22"/>
      <c r="B27" s="31"/>
      <c r="C27" s="31"/>
      <c r="D27" s="645" t="str">
        <f>D24</f>
        <v>括弧内に様式10の項目番号を入れてください</v>
      </c>
      <c r="E27" s="31"/>
      <c r="F27" s="43" t="s">
        <v>33</v>
      </c>
      <c r="G27" s="36">
        <f>SUM(G24:G26)</f>
        <v>0</v>
      </c>
      <c r="H27" s="36">
        <f>SUM(H24:H26)</f>
        <v>0</v>
      </c>
      <c r="I27" s="36">
        <f>SUM(I24:I26)</f>
        <v>0</v>
      </c>
      <c r="J27" s="23"/>
      <c r="K27" s="10"/>
    </row>
    <row r="28" spans="1:11" ht="30" customHeight="1">
      <c r="A28" s="50" t="s">
        <v>26</v>
      </c>
      <c r="B28" s="14"/>
      <c r="C28" s="10" t="s">
        <v>215</v>
      </c>
      <c r="D28" s="19" t="str">
        <f>IF(B28="","括弧内に様式10の項目番号を入れてください",VLOOKUP(B28,'収支決算報告書(様式10)'!$A$18:$B$31,2,FALSE))</f>
        <v>括弧内に様式10の項目番号を入れてください</v>
      </c>
      <c r="E28" s="23"/>
      <c r="F28" s="23"/>
      <c r="G28" s="36">
        <v>0</v>
      </c>
      <c r="H28" s="36">
        <v>0</v>
      </c>
      <c r="I28" s="36">
        <f>G28-H28</f>
        <v>0</v>
      </c>
      <c r="J28" s="23"/>
      <c r="K28" s="10"/>
    </row>
    <row r="29" spans="1:11" ht="30" customHeight="1">
      <c r="A29" s="21"/>
      <c r="B29" s="10"/>
      <c r="C29" s="10"/>
      <c r="D29" s="644" t="str">
        <f>D28</f>
        <v>括弧内に様式10の項目番号を入れてください</v>
      </c>
      <c r="E29" s="23"/>
      <c r="F29" s="23"/>
      <c r="G29" s="36">
        <v>0</v>
      </c>
      <c r="H29" s="36">
        <v>0</v>
      </c>
      <c r="I29" s="36">
        <f>G29-H29</f>
        <v>0</v>
      </c>
      <c r="J29" s="23"/>
      <c r="K29" s="10"/>
    </row>
    <row r="30" spans="1:11" ht="30" customHeight="1">
      <c r="A30" s="21"/>
      <c r="B30" s="10"/>
      <c r="C30" s="10"/>
      <c r="D30" s="644" t="str">
        <f>D28</f>
        <v>括弧内に様式10の項目番号を入れてください</v>
      </c>
      <c r="E30" s="23"/>
      <c r="F30" s="19"/>
      <c r="G30" s="36">
        <v>0</v>
      </c>
      <c r="H30" s="36">
        <v>0</v>
      </c>
      <c r="I30" s="36">
        <f>G30-H30</f>
        <v>0</v>
      </c>
      <c r="J30" s="23"/>
      <c r="K30" s="10"/>
    </row>
    <row r="31" spans="1:11" ht="30" customHeight="1">
      <c r="A31" s="22"/>
      <c r="B31" s="31"/>
      <c r="C31" s="31"/>
      <c r="D31" s="645" t="str">
        <f>D28</f>
        <v>括弧内に様式10の項目番号を入れてください</v>
      </c>
      <c r="E31" s="31"/>
      <c r="F31" s="43" t="s">
        <v>33</v>
      </c>
      <c r="G31" s="36">
        <f>SUM(G28:G30)</f>
        <v>0</v>
      </c>
      <c r="H31" s="36">
        <f>SUM(H28:H30)</f>
        <v>0</v>
      </c>
      <c r="I31" s="36">
        <f>SUM(I28:I30)</f>
        <v>0</v>
      </c>
      <c r="J31" s="23"/>
      <c r="K31" s="10"/>
    </row>
    <row r="32" spans="1:11" ht="30" customHeight="1">
      <c r="A32" s="50" t="s">
        <v>26</v>
      </c>
      <c r="B32" s="14"/>
      <c r="C32" s="10" t="s">
        <v>215</v>
      </c>
      <c r="D32" s="19" t="str">
        <f>IF(B32="","括弧内に様式10の項目番号を入れてください",VLOOKUP(B32,'収支決算報告書(様式10)'!$A$18:$B$31,2,FALSE))</f>
        <v>括弧内に様式10の項目番号を入れてください</v>
      </c>
      <c r="E32" s="23"/>
      <c r="F32" s="23"/>
      <c r="G32" s="36">
        <v>0</v>
      </c>
      <c r="H32" s="36">
        <v>0</v>
      </c>
      <c r="I32" s="36">
        <f>G32-H32</f>
        <v>0</v>
      </c>
      <c r="J32" s="23"/>
      <c r="K32" s="10"/>
    </row>
    <row r="33" spans="1:11" ht="30" customHeight="1">
      <c r="A33" s="21"/>
      <c r="B33" s="10"/>
      <c r="C33" s="10"/>
      <c r="D33" s="644" t="str">
        <f>D32</f>
        <v>括弧内に様式10の項目番号を入れてください</v>
      </c>
      <c r="E33" s="23"/>
      <c r="F33" s="23"/>
      <c r="G33" s="36">
        <v>0</v>
      </c>
      <c r="H33" s="36">
        <v>0</v>
      </c>
      <c r="I33" s="36">
        <f>G33-H33</f>
        <v>0</v>
      </c>
      <c r="J33" s="23"/>
      <c r="K33" s="10"/>
    </row>
    <row r="34" spans="1:11" ht="30" customHeight="1">
      <c r="A34" s="21"/>
      <c r="B34" s="10"/>
      <c r="C34" s="10"/>
      <c r="D34" s="644" t="str">
        <f>D32</f>
        <v>括弧内に様式10の項目番号を入れてください</v>
      </c>
      <c r="E34" s="23"/>
      <c r="F34" s="19"/>
      <c r="G34" s="36">
        <v>0</v>
      </c>
      <c r="H34" s="36">
        <v>0</v>
      </c>
      <c r="I34" s="36">
        <f>G34-H34</f>
        <v>0</v>
      </c>
      <c r="J34" s="23"/>
      <c r="K34" s="10"/>
    </row>
    <row r="35" spans="1:11" ht="30" customHeight="1">
      <c r="A35" s="22"/>
      <c r="B35" s="31"/>
      <c r="C35" s="31"/>
      <c r="D35" s="645" t="str">
        <f>D32</f>
        <v>括弧内に様式10の項目番号を入れてください</v>
      </c>
      <c r="E35" s="31"/>
      <c r="F35" s="43" t="s">
        <v>33</v>
      </c>
      <c r="G35" s="36">
        <f>SUM(G32:G34)</f>
        <v>0</v>
      </c>
      <c r="H35" s="36">
        <f>SUM(H32:H34)</f>
        <v>0</v>
      </c>
      <c r="I35" s="36">
        <f>SUM(I32:I34)</f>
        <v>0</v>
      </c>
      <c r="J35" s="23"/>
      <c r="K35" s="10"/>
    </row>
    <row r="36" spans="1:11" ht="30" customHeight="1">
      <c r="A36" s="50" t="s">
        <v>26</v>
      </c>
      <c r="B36" s="14"/>
      <c r="C36" s="10" t="s">
        <v>215</v>
      </c>
      <c r="D36" s="19" t="str">
        <f>IF(B36="","括弧内に様式10の項目番号を入れてください",VLOOKUP(B36,'収支決算報告書(様式10)'!$A$18:$B$31,2,FALSE))</f>
        <v>括弧内に様式10の項目番号を入れてください</v>
      </c>
      <c r="E36" s="23"/>
      <c r="F36" s="23"/>
      <c r="G36" s="36">
        <v>0</v>
      </c>
      <c r="H36" s="36">
        <v>0</v>
      </c>
      <c r="I36" s="36">
        <f>G36-H36</f>
        <v>0</v>
      </c>
      <c r="J36" s="23"/>
      <c r="K36" s="10"/>
    </row>
    <row r="37" spans="1:11" ht="30" customHeight="1">
      <c r="A37" s="21"/>
      <c r="B37" s="10"/>
      <c r="C37" s="10"/>
      <c r="D37" s="644" t="str">
        <f>D36</f>
        <v>括弧内に様式10の項目番号を入れてください</v>
      </c>
      <c r="E37" s="23"/>
      <c r="F37" s="23"/>
      <c r="G37" s="36">
        <v>0</v>
      </c>
      <c r="H37" s="36">
        <v>0</v>
      </c>
      <c r="I37" s="36">
        <f>G37-H37</f>
        <v>0</v>
      </c>
      <c r="J37" s="23"/>
      <c r="K37" s="10"/>
    </row>
    <row r="38" spans="1:11" ht="30" customHeight="1">
      <c r="A38" s="21"/>
      <c r="B38" s="10"/>
      <c r="C38" s="10"/>
      <c r="D38" s="644" t="str">
        <f>D36</f>
        <v>括弧内に様式10の項目番号を入れてください</v>
      </c>
      <c r="E38" s="23"/>
      <c r="F38" s="19"/>
      <c r="G38" s="36">
        <v>0</v>
      </c>
      <c r="H38" s="36">
        <v>0</v>
      </c>
      <c r="I38" s="36">
        <f>G38-H38</f>
        <v>0</v>
      </c>
      <c r="J38" s="23"/>
      <c r="K38" s="10"/>
    </row>
    <row r="39" spans="1:11" ht="30" customHeight="1">
      <c r="A39" s="22"/>
      <c r="B39" s="31"/>
      <c r="C39" s="31"/>
      <c r="D39" s="645" t="str">
        <f>D36</f>
        <v>括弧内に様式10の項目番号を入れてください</v>
      </c>
      <c r="E39" s="31"/>
      <c r="F39" s="43" t="s">
        <v>33</v>
      </c>
      <c r="G39" s="36">
        <f>SUM(G36:G38)</f>
        <v>0</v>
      </c>
      <c r="H39" s="36">
        <f>SUM(H36:H38)</f>
        <v>0</v>
      </c>
      <c r="I39" s="36">
        <f>SUM(I36:I38)</f>
        <v>0</v>
      </c>
      <c r="J39" s="23"/>
      <c r="K39" s="10"/>
    </row>
    <row r="40" spans="1:11" ht="30" customHeight="1">
      <c r="A40" s="50" t="s">
        <v>26</v>
      </c>
      <c r="B40" s="14">
        <v>14</v>
      </c>
      <c r="C40" s="10" t="s">
        <v>215</v>
      </c>
      <c r="D40" s="19" t="str">
        <f>IF(B40="","括弧内に様式2の項目番号を入れてください",VLOOKUP(B40,'収支予算書(様式2)'!$A$18:$B$31,2,FALSE))</f>
        <v>予備費</v>
      </c>
      <c r="E40" s="23"/>
      <c r="F40" s="558">
        <f>ROUNDDOWN(IFERROR(I40/I42, ""),4)</f>
        <v>0</v>
      </c>
      <c r="G40" s="36">
        <v>0</v>
      </c>
      <c r="H40" s="23">
        <v>0</v>
      </c>
      <c r="I40" s="565">
        <f>G40-H40</f>
        <v>0</v>
      </c>
      <c r="J40" s="564"/>
    </row>
    <row r="41" spans="1:11" ht="30" customHeight="1">
      <c r="A41" s="22"/>
      <c r="B41" s="31"/>
      <c r="C41" s="31"/>
      <c r="D41" s="645" t="str">
        <f>D40</f>
        <v>予備費</v>
      </c>
      <c r="E41" s="31"/>
      <c r="F41" s="23" t="s">
        <v>34</v>
      </c>
      <c r="G41" s="36">
        <f>G40</f>
        <v>0</v>
      </c>
      <c r="H41" s="36">
        <f>H40</f>
        <v>0</v>
      </c>
      <c r="I41" s="565">
        <f>G41-H41</f>
        <v>0</v>
      </c>
      <c r="J41" s="564"/>
    </row>
    <row r="42" spans="1:11" ht="30" customHeight="1">
      <c r="A42" s="22"/>
      <c r="B42" s="31"/>
      <c r="C42" s="31"/>
      <c r="D42" s="31"/>
      <c r="E42" s="31"/>
      <c r="F42" s="23" t="s">
        <v>37</v>
      </c>
      <c r="G42" s="36">
        <f>SUM(G41,G39,G35,G31,G27,G23,G19)</f>
        <v>0</v>
      </c>
      <c r="H42" s="36">
        <f>SUM(H41,H39,H35,H31,H27,H23,H19)</f>
        <v>0</v>
      </c>
      <c r="I42" s="36">
        <f>SUM(I41,I39,I35,I31,I27,I23,I19)</f>
        <v>0</v>
      </c>
      <c r="J42" s="23"/>
      <c r="K42" s="10"/>
    </row>
    <row r="43" spans="1:11" ht="19.5" customHeight="1">
      <c r="A43" s="10"/>
      <c r="B43" s="10"/>
      <c r="C43" s="10"/>
      <c r="D43" s="10"/>
      <c r="E43" s="10"/>
      <c r="F43" s="10"/>
      <c r="G43" s="10"/>
      <c r="H43" s="10"/>
      <c r="I43" s="10"/>
      <c r="J43" s="10"/>
      <c r="K43" s="10"/>
    </row>
    <row r="44" spans="1:11" ht="19.5" customHeight="1">
      <c r="A44" s="10"/>
      <c r="B44" s="10"/>
      <c r="C44" s="10"/>
      <c r="D44" s="10"/>
      <c r="E44" s="10"/>
      <c r="F44" s="10"/>
      <c r="G44" s="10"/>
      <c r="H44" s="10"/>
      <c r="I44" s="10"/>
      <c r="J44" s="10"/>
      <c r="K44" s="10"/>
    </row>
    <row r="45" spans="1:11" ht="19.5" customHeight="1">
      <c r="A45" s="10"/>
      <c r="B45" s="10"/>
      <c r="C45" s="10"/>
      <c r="D45" s="10"/>
      <c r="E45" s="10"/>
      <c r="F45" s="10"/>
      <c r="G45" s="10"/>
      <c r="H45" s="10"/>
      <c r="I45" s="10"/>
      <c r="J45" s="10"/>
      <c r="K45" s="10"/>
    </row>
    <row r="46" spans="1:11" ht="19.5" customHeight="1">
      <c r="A46" s="10"/>
      <c r="B46" s="10"/>
      <c r="C46" s="10"/>
      <c r="D46" s="10"/>
      <c r="E46" s="10"/>
      <c r="F46" s="10"/>
      <c r="G46" s="10"/>
      <c r="H46" s="10"/>
      <c r="I46" s="10"/>
      <c r="J46" s="10"/>
      <c r="K46" s="10"/>
    </row>
    <row r="47" spans="1:11" ht="19.5" customHeight="1">
      <c r="A47" s="10"/>
      <c r="B47" s="10"/>
      <c r="C47" s="10"/>
      <c r="D47" s="10"/>
      <c r="E47" s="10"/>
      <c r="F47" s="10"/>
      <c r="G47" s="10"/>
      <c r="H47" s="10"/>
      <c r="I47" s="10"/>
      <c r="J47" s="10"/>
      <c r="K47" s="10"/>
    </row>
    <row r="48" spans="1:11" ht="19.5" customHeight="1">
      <c r="A48" s="10"/>
      <c r="B48" s="10"/>
      <c r="C48" s="10"/>
      <c r="D48" s="10"/>
      <c r="E48" s="10"/>
      <c r="F48" s="10"/>
      <c r="G48" s="10"/>
      <c r="H48" s="10"/>
      <c r="I48" s="10"/>
      <c r="J48" s="10"/>
      <c r="K48" s="10"/>
    </row>
    <row r="49" spans="1:11" ht="19.5" customHeight="1">
      <c r="A49" s="10"/>
      <c r="B49" s="10"/>
      <c r="C49" s="10"/>
      <c r="D49" s="10"/>
      <c r="E49" s="10"/>
      <c r="F49" s="10"/>
      <c r="G49" s="10"/>
      <c r="H49" s="10"/>
      <c r="I49" s="10"/>
      <c r="J49" s="10"/>
      <c r="K49" s="10"/>
    </row>
  </sheetData>
  <mergeCells count="10">
    <mergeCell ref="D1:J1"/>
    <mergeCell ref="A4:D4"/>
    <mergeCell ref="I4:J4"/>
    <mergeCell ref="A5:D5"/>
    <mergeCell ref="D2:I2"/>
    <mergeCell ref="A15:D15"/>
    <mergeCell ref="A10:F10"/>
    <mergeCell ref="D13:J13"/>
    <mergeCell ref="A14:D14"/>
    <mergeCell ref="I14:J14"/>
  </mergeCells>
  <phoneticPr fontId="7"/>
  <conditionalFormatting sqref="E4">
    <cfRule type="expression" dxfId="7" priority="1">
      <formula>$E$4=""</formula>
    </cfRule>
    <cfRule type="containsBlanks" dxfId="6" priority="2">
      <formula>LEN(TRIM(E4))=0</formula>
    </cfRule>
  </conditionalFormatting>
  <dataValidations count="4">
    <dataValidation type="list" allowBlank="1" showInputMessage="1" showErrorMessage="1" sqref="B40 B20 B24 B28 B32 B36 B16" xr:uid="{00000000-0002-0000-0C00-000000000000}">
      <formula1>"1,2,3,4,5,6,7,8,9,10,11,12,13,14"</formula1>
    </dataValidation>
    <dataValidation type="list" allowBlank="1" showInputMessage="1" showErrorMessage="1" sqref="B6:B9" xr:uid="{00000000-0002-0000-0C00-000001000000}">
      <formula1>"1,2,3,4,5,6,7,8"</formula1>
    </dataValidation>
    <dataValidation type="list" allowBlank="1" showInputMessage="1" showErrorMessage="1" sqref="E4" xr:uid="{00000000-0002-0000-0C00-000002000000}">
      <formula1>"（決算用）"</formula1>
    </dataValidation>
    <dataValidation type="list" allowBlank="1" showInputMessage="1" showErrorMessage="1" sqref="E16:E18 E20:E22 E24:E26 E28:E30 E32:E34 E36:E38 E40" xr:uid="{00000000-0002-0000-0C00-000003000000}">
      <formula1>INDIRECT($D16)</formula1>
    </dataValidation>
  </dataValidations>
  <printOptions horizontalCentered="1"/>
  <pageMargins left="0.78740157480314965" right="0.78740157480314965" top="0.98425196850393704" bottom="0.55118110236220474" header="0.51181102362204722" footer="0.51181102362204722"/>
  <pageSetup paperSize="9" scale="67" orientation="portrait"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37"/>
  <sheetViews>
    <sheetView view="pageBreakPreview" zoomScaleNormal="100" zoomScaleSheetLayoutView="100" workbookViewId="0">
      <selection activeCell="G12" sqref="G12"/>
    </sheetView>
  </sheetViews>
  <sheetFormatPr defaultColWidth="9" defaultRowHeight="13"/>
  <cols>
    <col min="1" max="2" width="11.453125" style="9" customWidth="1"/>
    <col min="3" max="3" width="13.453125" style="9" customWidth="1"/>
    <col min="4" max="5" width="10.90625" style="9" customWidth="1"/>
    <col min="6" max="6" width="9.90625" style="9" customWidth="1"/>
    <col min="7" max="7" width="54.453125" style="9" customWidth="1"/>
    <col min="8" max="16384" width="9" style="9"/>
  </cols>
  <sheetData>
    <row r="1" spans="1:7">
      <c r="A1" s="918" t="s">
        <v>890</v>
      </c>
      <c r="B1" s="918"/>
      <c r="C1" s="918"/>
      <c r="D1" s="918"/>
      <c r="E1" s="918"/>
      <c r="F1" s="918"/>
      <c r="G1" s="918"/>
    </row>
    <row r="3" spans="1:7" ht="20.149999999999999" customHeight="1">
      <c r="A3" s="919" t="s">
        <v>74</v>
      </c>
      <c r="B3" s="919"/>
      <c r="C3" s="919"/>
      <c r="D3" s="919"/>
      <c r="E3" s="919"/>
      <c r="F3" s="919"/>
      <c r="G3" s="919"/>
    </row>
    <row r="4" spans="1:7" ht="20.149999999999999" customHeight="1">
      <c r="A4" s="911" t="str">
        <f>'収益・費用明細書(様式3)'!$B$2</f>
        <v>事業名称：</v>
      </c>
      <c r="B4" s="911"/>
      <c r="C4" s="911"/>
      <c r="D4" s="911"/>
      <c r="E4" s="911"/>
      <c r="F4" s="911"/>
      <c r="G4" s="14" t="s">
        <v>984</v>
      </c>
    </row>
    <row r="5" spans="1:7" ht="20.149999999999999" customHeight="1"/>
    <row r="6" spans="1:7" ht="20.149999999999999" customHeight="1">
      <c r="A6" s="920" t="s">
        <v>22</v>
      </c>
      <c r="B6" s="920"/>
      <c r="C6" s="920"/>
      <c r="D6" s="920"/>
      <c r="E6" s="920"/>
      <c r="F6" s="920"/>
      <c r="G6" s="920"/>
    </row>
    <row r="7" spans="1:7" ht="20.149999999999999" customHeight="1">
      <c r="A7" s="451" t="s">
        <v>206</v>
      </c>
      <c r="B7" s="452" t="s">
        <v>75</v>
      </c>
      <c r="C7" s="451" t="s">
        <v>184</v>
      </c>
      <c r="D7" s="453"/>
      <c r="E7" s="453"/>
      <c r="F7" s="453" t="s">
        <v>76</v>
      </c>
      <c r="G7" s="453" t="s">
        <v>77</v>
      </c>
    </row>
    <row r="8" spans="1:7" ht="20.149999999999999" customHeight="1">
      <c r="A8" s="916" t="s">
        <v>119</v>
      </c>
      <c r="B8" s="917"/>
      <c r="C8" s="452"/>
      <c r="D8" s="360"/>
      <c r="E8" s="360"/>
      <c r="F8" s="360"/>
      <c r="G8" s="129"/>
    </row>
    <row r="9" spans="1:7" ht="20.149999999999999" customHeight="1">
      <c r="A9" s="455"/>
      <c r="B9" s="456"/>
      <c r="C9" s="457"/>
      <c r="D9" s="458"/>
      <c r="E9" s="458"/>
      <c r="F9" s="458">
        <f>D9-E9</f>
        <v>0</v>
      </c>
      <c r="G9" s="457"/>
    </row>
    <row r="10" spans="1:7" ht="20.149999999999999" customHeight="1">
      <c r="A10" s="455"/>
      <c r="B10" s="456"/>
      <c r="C10" s="457"/>
      <c r="D10" s="458"/>
      <c r="E10" s="458"/>
      <c r="F10" s="458">
        <f>D10-E10</f>
        <v>0</v>
      </c>
      <c r="G10" s="457"/>
    </row>
    <row r="11" spans="1:7" ht="20.149999999999999" customHeight="1">
      <c r="A11" s="455"/>
      <c r="B11" s="456"/>
      <c r="C11" s="457"/>
      <c r="D11" s="458"/>
      <c r="E11" s="458"/>
      <c r="F11" s="458">
        <f>D11-E11</f>
        <v>0</v>
      </c>
      <c r="G11" s="457"/>
    </row>
    <row r="12" spans="1:7" ht="20.149999999999999" customHeight="1">
      <c r="A12" s="455"/>
      <c r="B12" s="456"/>
      <c r="C12" s="457"/>
      <c r="D12" s="458"/>
      <c r="E12" s="458"/>
      <c r="F12" s="458">
        <f>D12-E12</f>
        <v>0</v>
      </c>
      <c r="G12" s="457"/>
    </row>
    <row r="13" spans="1:7" ht="20.149999999999999" customHeight="1">
      <c r="A13" s="455"/>
      <c r="B13" s="456"/>
      <c r="C13" s="457"/>
      <c r="D13" s="458"/>
      <c r="E13" s="458"/>
      <c r="F13" s="458">
        <f>D13-E13</f>
        <v>0</v>
      </c>
      <c r="G13" s="129"/>
    </row>
    <row r="14" spans="1:7" ht="20.149999999999999" customHeight="1">
      <c r="A14" s="916" t="s">
        <v>90</v>
      </c>
      <c r="B14" s="917"/>
      <c r="C14" s="454"/>
      <c r="D14" s="459"/>
      <c r="E14" s="459"/>
      <c r="F14" s="459"/>
      <c r="G14" s="360"/>
    </row>
    <row r="15" spans="1:7" ht="20.149999999999999" customHeight="1">
      <c r="A15" s="455"/>
      <c r="B15" s="456"/>
      <c r="C15" s="457"/>
      <c r="D15" s="458"/>
      <c r="E15" s="458"/>
      <c r="F15" s="458">
        <f t="shared" ref="F15:F33" si="0">D15-E15</f>
        <v>0</v>
      </c>
      <c r="G15" s="457"/>
    </row>
    <row r="16" spans="1:7" ht="20.149999999999999" customHeight="1">
      <c r="A16" s="455"/>
      <c r="B16" s="456"/>
      <c r="C16" s="457"/>
      <c r="D16" s="458"/>
      <c r="E16" s="458"/>
      <c r="F16" s="458">
        <f t="shared" si="0"/>
        <v>0</v>
      </c>
      <c r="G16" s="457"/>
    </row>
    <row r="17" spans="1:7" ht="20.149999999999999" customHeight="1">
      <c r="A17" s="455"/>
      <c r="B17" s="456"/>
      <c r="C17" s="457"/>
      <c r="D17" s="458"/>
      <c r="E17" s="458"/>
      <c r="F17" s="458">
        <f t="shared" si="0"/>
        <v>0</v>
      </c>
      <c r="G17" s="457"/>
    </row>
    <row r="18" spans="1:7" ht="20.149999999999999" customHeight="1">
      <c r="A18" s="455"/>
      <c r="B18" s="456"/>
      <c r="C18" s="457"/>
      <c r="D18" s="458"/>
      <c r="E18" s="458"/>
      <c r="F18" s="458">
        <f t="shared" si="0"/>
        <v>0</v>
      </c>
      <c r="G18" s="457"/>
    </row>
    <row r="19" spans="1:7" ht="20.149999999999999" customHeight="1">
      <c r="A19" s="455"/>
      <c r="B19" s="456"/>
      <c r="C19" s="457"/>
      <c r="D19" s="458"/>
      <c r="E19" s="458"/>
      <c r="F19" s="458">
        <f t="shared" si="0"/>
        <v>0</v>
      </c>
      <c r="G19" s="457"/>
    </row>
    <row r="20" spans="1:7" ht="20.149999999999999" customHeight="1">
      <c r="A20" s="455"/>
      <c r="B20" s="456"/>
      <c r="C20" s="457"/>
      <c r="D20" s="458"/>
      <c r="E20" s="458"/>
      <c r="F20" s="458">
        <f t="shared" si="0"/>
        <v>0</v>
      </c>
      <c r="G20" s="457"/>
    </row>
    <row r="21" spans="1:7" ht="20.149999999999999" customHeight="1">
      <c r="A21" s="455"/>
      <c r="B21" s="456"/>
      <c r="C21" s="457"/>
      <c r="D21" s="458"/>
      <c r="E21" s="458"/>
      <c r="F21" s="458">
        <f t="shared" si="0"/>
        <v>0</v>
      </c>
      <c r="G21" s="457"/>
    </row>
    <row r="22" spans="1:7" ht="20.149999999999999" customHeight="1">
      <c r="A22" s="455"/>
      <c r="B22" s="456"/>
      <c r="C22" s="457"/>
      <c r="D22" s="458"/>
      <c r="E22" s="458"/>
      <c r="F22" s="458">
        <f t="shared" si="0"/>
        <v>0</v>
      </c>
      <c r="G22" s="457"/>
    </row>
    <row r="23" spans="1:7" ht="20.149999999999999" customHeight="1">
      <c r="A23" s="455"/>
      <c r="B23" s="456"/>
      <c r="C23" s="457"/>
      <c r="D23" s="458"/>
      <c r="E23" s="458"/>
      <c r="F23" s="458">
        <f t="shared" si="0"/>
        <v>0</v>
      </c>
      <c r="G23" s="457"/>
    </row>
    <row r="24" spans="1:7" ht="20.149999999999999" customHeight="1">
      <c r="A24" s="455"/>
      <c r="B24" s="456"/>
      <c r="C24" s="457"/>
      <c r="D24" s="458"/>
      <c r="E24" s="458"/>
      <c r="F24" s="458">
        <f t="shared" si="0"/>
        <v>0</v>
      </c>
      <c r="G24" s="457"/>
    </row>
    <row r="25" spans="1:7" ht="20.149999999999999" customHeight="1">
      <c r="A25" s="455"/>
      <c r="B25" s="456"/>
      <c r="C25" s="457"/>
      <c r="D25" s="458"/>
      <c r="E25" s="458"/>
      <c r="F25" s="458">
        <f t="shared" si="0"/>
        <v>0</v>
      </c>
      <c r="G25" s="457"/>
    </row>
    <row r="26" spans="1:7" ht="20.149999999999999" customHeight="1">
      <c r="A26" s="455"/>
      <c r="B26" s="456"/>
      <c r="C26" s="457"/>
      <c r="D26" s="458"/>
      <c r="E26" s="458"/>
      <c r="F26" s="458">
        <f t="shared" si="0"/>
        <v>0</v>
      </c>
      <c r="G26" s="457"/>
    </row>
    <row r="27" spans="1:7" ht="20.149999999999999" customHeight="1">
      <c r="A27" s="455"/>
      <c r="B27" s="456"/>
      <c r="C27" s="457"/>
      <c r="D27" s="458"/>
      <c r="E27" s="458"/>
      <c r="F27" s="458">
        <f t="shared" si="0"/>
        <v>0</v>
      </c>
      <c r="G27" s="457"/>
    </row>
    <row r="28" spans="1:7" ht="20.149999999999999" customHeight="1">
      <c r="A28" s="455"/>
      <c r="B28" s="456"/>
      <c r="C28" s="457"/>
      <c r="D28" s="458"/>
      <c r="E28" s="458"/>
      <c r="F28" s="458">
        <f t="shared" si="0"/>
        <v>0</v>
      </c>
      <c r="G28" s="457"/>
    </row>
    <row r="29" spans="1:7" ht="20.149999999999999" customHeight="1">
      <c r="A29" s="455"/>
      <c r="B29" s="456"/>
      <c r="C29" s="457"/>
      <c r="D29" s="458"/>
      <c r="E29" s="458"/>
      <c r="F29" s="458">
        <f t="shared" si="0"/>
        <v>0</v>
      </c>
      <c r="G29" s="457"/>
    </row>
    <row r="30" spans="1:7" ht="20.149999999999999" customHeight="1">
      <c r="A30" s="455"/>
      <c r="B30" s="456"/>
      <c r="C30" s="457"/>
      <c r="D30" s="458"/>
      <c r="E30" s="458"/>
      <c r="F30" s="458">
        <f t="shared" si="0"/>
        <v>0</v>
      </c>
      <c r="G30" s="457"/>
    </row>
    <row r="31" spans="1:7" ht="20.149999999999999" customHeight="1">
      <c r="A31" s="455"/>
      <c r="B31" s="456"/>
      <c r="C31" s="457"/>
      <c r="D31" s="458"/>
      <c r="E31" s="458"/>
      <c r="F31" s="458">
        <f t="shared" si="0"/>
        <v>0</v>
      </c>
      <c r="G31" s="457"/>
    </row>
    <row r="32" spans="1:7" ht="20.149999999999999" customHeight="1">
      <c r="A32" s="455"/>
      <c r="B32" s="456"/>
      <c r="C32" s="457"/>
      <c r="D32" s="458"/>
      <c r="E32" s="458"/>
      <c r="F32" s="458">
        <f t="shared" si="0"/>
        <v>0</v>
      </c>
      <c r="G32" s="457"/>
    </row>
    <row r="33" spans="1:7" ht="20.149999999999999" customHeight="1">
      <c r="A33" s="460"/>
      <c r="B33" s="461"/>
      <c r="C33" s="129"/>
      <c r="D33" s="128"/>
      <c r="E33" s="128"/>
      <c r="F33" s="128">
        <f t="shared" si="0"/>
        <v>0</v>
      </c>
      <c r="G33" s="129"/>
    </row>
    <row r="35" spans="1:7">
      <c r="A35" s="12" t="s">
        <v>985</v>
      </c>
    </row>
    <row r="36" spans="1:7">
      <c r="A36" s="12" t="s">
        <v>986</v>
      </c>
    </row>
    <row r="37" spans="1:7">
      <c r="A37" s="12" t="s">
        <v>987</v>
      </c>
      <c r="B37" s="10"/>
    </row>
  </sheetData>
  <mergeCells count="6">
    <mergeCell ref="A8:B8"/>
    <mergeCell ref="A14:B14"/>
    <mergeCell ref="A1:G1"/>
    <mergeCell ref="A3:G3"/>
    <mergeCell ref="A6:G6"/>
    <mergeCell ref="A4:F4"/>
  </mergeCells>
  <phoneticPr fontId="7"/>
  <conditionalFormatting sqref="D7:E7">
    <cfRule type="containsBlanks" dxfId="5" priority="1">
      <formula>LEN(TRIM(D7))=0</formula>
    </cfRule>
  </conditionalFormatting>
  <dataValidations count="2">
    <dataValidation type="list" allowBlank="1" showInputMessage="1" showErrorMessage="1" sqref="D7" xr:uid="{00000000-0002-0000-0D00-000000000000}">
      <formula1>"予算額,修正予算額,補正予算額"</formula1>
    </dataValidation>
    <dataValidation type="list" allowBlank="1" showInputMessage="1" showErrorMessage="1" sqref="E7" xr:uid="{00000000-0002-0000-0D00-000001000000}">
      <formula1>"承認済予算額,決算額"</formula1>
    </dataValidation>
  </dataValidations>
  <printOptions horizontalCentered="1"/>
  <pageMargins left="0.78740157480314965" right="0.78740157480314965" top="0.98425196850393704" bottom="0.98425196850393704" header="0.51181102362204722" footer="0.51181102362204722"/>
  <pageSetup paperSize="9" scale="70" orientation="portrait"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2FE88-E046-4D98-9BA5-5CB255021666}">
  <sheetPr>
    <pageSetUpPr fitToPage="1"/>
  </sheetPr>
  <dimension ref="A1:G38"/>
  <sheetViews>
    <sheetView view="pageBreakPreview" zoomScaleNormal="100" zoomScaleSheetLayoutView="100" workbookViewId="0">
      <selection activeCell="A2" sqref="A2:F2"/>
    </sheetView>
  </sheetViews>
  <sheetFormatPr defaultColWidth="13" defaultRowHeight="13"/>
  <cols>
    <col min="1" max="1" width="18.90625" style="9" customWidth="1"/>
    <col min="2" max="5" width="13.90625" style="9" customWidth="1"/>
    <col min="6" max="16384" width="13" style="9"/>
  </cols>
  <sheetData>
    <row r="1" spans="1:7">
      <c r="A1" s="10"/>
      <c r="B1" s="10"/>
      <c r="C1" s="10"/>
      <c r="D1" s="10"/>
      <c r="E1" s="10"/>
      <c r="G1" s="11" t="s">
        <v>1019</v>
      </c>
    </row>
    <row r="2" spans="1:7" ht="20.149999999999999" customHeight="1">
      <c r="A2" s="923" t="s">
        <v>956</v>
      </c>
      <c r="B2" s="923"/>
      <c r="C2" s="923"/>
      <c r="D2" s="923"/>
      <c r="E2" s="923"/>
      <c r="F2" s="923"/>
    </row>
    <row r="3" spans="1:7">
      <c r="A3" s="10"/>
      <c r="B3" s="10"/>
      <c r="C3" s="10"/>
      <c r="D3" s="10"/>
      <c r="E3" s="10"/>
    </row>
    <row r="4" spans="1:7">
      <c r="A4" s="921" t="str">
        <f>'収益・費用明細書(様式11)'!$D$2</f>
        <v>事業名称：</v>
      </c>
      <c r="B4" s="922"/>
      <c r="C4" s="922"/>
      <c r="D4" s="922"/>
      <c r="E4" s="922"/>
    </row>
    <row r="5" spans="1:7">
      <c r="A5" s="10"/>
      <c r="B5" s="10"/>
      <c r="C5" s="10"/>
      <c r="D5" s="10"/>
      <c r="E5" s="10"/>
    </row>
    <row r="6" spans="1:7" ht="13.5" thickBot="1">
      <c r="A6" s="10" t="s">
        <v>891</v>
      </c>
      <c r="B6" s="10"/>
      <c r="C6" s="10"/>
      <c r="D6" s="10"/>
      <c r="E6" s="10"/>
      <c r="F6" s="11" t="s">
        <v>22</v>
      </c>
    </row>
    <row r="7" spans="1:7" ht="26">
      <c r="A7" s="16" t="s">
        <v>130</v>
      </c>
      <c r="B7" s="680" t="s">
        <v>1018</v>
      </c>
      <c r="C7" s="412" t="s">
        <v>927</v>
      </c>
      <c r="D7" s="212" t="s">
        <v>903</v>
      </c>
      <c r="E7" s="212" t="s">
        <v>914</v>
      </c>
      <c r="F7" s="212" t="s">
        <v>920</v>
      </c>
    </row>
    <row r="8" spans="1:7" ht="20.149999999999999" customHeight="1">
      <c r="A8" s="213" t="s">
        <v>120</v>
      </c>
      <c r="B8" s="244">
        <f>SUM(C8:C8)</f>
        <v>0</v>
      </c>
      <c r="C8" s="207"/>
      <c r="D8" s="513"/>
      <c r="E8" s="514"/>
      <c r="F8" s="513"/>
    </row>
    <row r="9" spans="1:7" ht="20.149999999999999" customHeight="1">
      <c r="A9" s="213" t="s">
        <v>121</v>
      </c>
      <c r="B9" s="244">
        <f>SUM(E9)</f>
        <v>0</v>
      </c>
      <c r="C9" s="513"/>
      <c r="D9" s="513"/>
      <c r="E9" s="207"/>
      <c r="F9" s="513"/>
    </row>
    <row r="10" spans="1:7" ht="20.149999999999999" customHeight="1">
      <c r="A10" s="213" t="s">
        <v>122</v>
      </c>
      <c r="B10" s="244">
        <f>SUM(E10)</f>
        <v>0</v>
      </c>
      <c r="C10" s="513"/>
      <c r="D10" s="513"/>
      <c r="E10" s="207"/>
      <c r="F10" s="513"/>
    </row>
    <row r="11" spans="1:7" ht="20.149999999999999" customHeight="1">
      <c r="A11" s="213" t="s">
        <v>123</v>
      </c>
      <c r="B11" s="244">
        <f>SUM(C11:F11)</f>
        <v>0</v>
      </c>
      <c r="C11" s="207"/>
      <c r="D11" s="513"/>
      <c r="E11" s="207"/>
      <c r="F11" s="513"/>
    </row>
    <row r="12" spans="1:7" ht="20.149999999999999" customHeight="1">
      <c r="A12" s="213" t="s">
        <v>124</v>
      </c>
      <c r="B12" s="244">
        <f>SUM(C12:C12)</f>
        <v>0</v>
      </c>
      <c r="C12" s="207"/>
      <c r="D12" s="513"/>
      <c r="E12" s="513"/>
      <c r="F12" s="513"/>
    </row>
    <row r="13" spans="1:7" ht="20.149999999999999" customHeight="1">
      <c r="A13" s="213" t="s">
        <v>125</v>
      </c>
      <c r="B13" s="244">
        <f>SUM(C13:C13)</f>
        <v>0</v>
      </c>
      <c r="C13" s="207"/>
      <c r="D13" s="513"/>
      <c r="E13" s="513"/>
      <c r="F13" s="513"/>
    </row>
    <row r="14" spans="1:7" ht="20.149999999999999" customHeight="1">
      <c r="A14" s="213" t="s">
        <v>126</v>
      </c>
      <c r="B14" s="244">
        <f>SUM(F14)</f>
        <v>0</v>
      </c>
      <c r="C14" s="513"/>
      <c r="D14" s="513"/>
      <c r="E14" s="513"/>
      <c r="F14" s="207"/>
    </row>
    <row r="15" spans="1:7" ht="20.149999999999999" customHeight="1" thickBot="1">
      <c r="A15" s="214" t="s">
        <v>127</v>
      </c>
      <c r="B15" s="245">
        <f>SUM(C15:F15)</f>
        <v>0</v>
      </c>
      <c r="C15" s="246"/>
      <c r="D15" s="246"/>
      <c r="E15" s="246"/>
      <c r="F15" s="246"/>
    </row>
    <row r="16" spans="1:7" ht="20.149999999999999" customHeight="1" thickTop="1" thickBot="1">
      <c r="A16" s="213" t="s">
        <v>115</v>
      </c>
      <c r="B16" s="247">
        <f>SUM(B8:B15)</f>
        <v>0</v>
      </c>
      <c r="C16" s="207">
        <f>SUM(C8:C15)</f>
        <v>0</v>
      </c>
      <c r="D16" s="207">
        <f>SUM(D8:D15)</f>
        <v>0</v>
      </c>
      <c r="E16" s="207">
        <f>SUM(E8:E15)</f>
        <v>0</v>
      </c>
      <c r="F16" s="207">
        <f>SUM(F8:F15)</f>
        <v>0</v>
      </c>
    </row>
    <row r="17" spans="1:7">
      <c r="A17" s="10"/>
      <c r="B17" s="10"/>
      <c r="C17" s="10"/>
      <c r="D17" s="10"/>
      <c r="E17" s="10"/>
    </row>
    <row r="18" spans="1:7" ht="13.5" thickBot="1">
      <c r="A18" s="10" t="s">
        <v>904</v>
      </c>
      <c r="B18" s="10"/>
      <c r="C18" s="10"/>
      <c r="D18" s="10"/>
      <c r="F18" s="11" t="s">
        <v>22</v>
      </c>
    </row>
    <row r="19" spans="1:7" ht="26">
      <c r="A19" s="16" t="s">
        <v>130</v>
      </c>
      <c r="B19" s="680" t="s">
        <v>1017</v>
      </c>
      <c r="C19" s="412" t="s">
        <v>928</v>
      </c>
      <c r="D19" s="412" t="s">
        <v>1016</v>
      </c>
      <c r="E19" s="679" t="s">
        <v>1011</v>
      </c>
      <c r="F19" s="679" t="s">
        <v>1015</v>
      </c>
      <c r="G19" s="679" t="s">
        <v>1014</v>
      </c>
    </row>
    <row r="20" spans="1:7" ht="20.149999999999999" customHeight="1">
      <c r="A20" s="215" t="s">
        <v>6</v>
      </c>
      <c r="B20" s="248">
        <f t="shared" ref="B20:B32" si="0">SUM(C20:G20)</f>
        <v>0</v>
      </c>
      <c r="C20" s="249"/>
      <c r="D20" s="249"/>
      <c r="E20" s="250"/>
      <c r="F20" s="250"/>
      <c r="G20" s="250"/>
    </row>
    <row r="21" spans="1:7" ht="20.149999999999999" customHeight="1">
      <c r="A21" s="215" t="s">
        <v>224</v>
      </c>
      <c r="B21" s="248">
        <f t="shared" si="0"/>
        <v>0</v>
      </c>
      <c r="C21" s="249"/>
      <c r="D21" s="249"/>
      <c r="E21" s="250"/>
      <c r="F21" s="250"/>
      <c r="G21" s="250"/>
    </row>
    <row r="22" spans="1:7" ht="20.149999999999999" customHeight="1">
      <c r="A22" s="215" t="s">
        <v>7</v>
      </c>
      <c r="B22" s="248">
        <f t="shared" si="0"/>
        <v>0</v>
      </c>
      <c r="C22" s="249"/>
      <c r="D22" s="249"/>
      <c r="E22" s="250"/>
      <c r="F22" s="250"/>
      <c r="G22" s="250"/>
    </row>
    <row r="23" spans="1:7" ht="20.149999999999999" customHeight="1">
      <c r="A23" s="215" t="s">
        <v>8</v>
      </c>
      <c r="B23" s="248">
        <f t="shared" si="0"/>
        <v>0</v>
      </c>
      <c r="C23" s="249"/>
      <c r="D23" s="249"/>
      <c r="E23" s="250"/>
      <c r="F23" s="250"/>
      <c r="G23" s="250"/>
    </row>
    <row r="24" spans="1:7" ht="20.149999999999999" customHeight="1">
      <c r="A24" s="215" t="s">
        <v>9</v>
      </c>
      <c r="B24" s="248">
        <f t="shared" si="0"/>
        <v>0</v>
      </c>
      <c r="C24" s="249"/>
      <c r="D24" s="249"/>
      <c r="E24" s="250"/>
      <c r="F24" s="250"/>
      <c r="G24" s="250"/>
    </row>
    <row r="25" spans="1:7" ht="20.149999999999999" customHeight="1">
      <c r="A25" s="215" t="s">
        <v>10</v>
      </c>
      <c r="B25" s="248">
        <f t="shared" si="0"/>
        <v>0</v>
      </c>
      <c r="C25" s="249"/>
      <c r="D25" s="249"/>
      <c r="E25" s="250"/>
      <c r="F25" s="250"/>
      <c r="G25" s="250"/>
    </row>
    <row r="26" spans="1:7" ht="20.149999999999999" customHeight="1">
      <c r="A26" s="215" t="s">
        <v>11</v>
      </c>
      <c r="B26" s="248">
        <f t="shared" si="0"/>
        <v>0</v>
      </c>
      <c r="C26" s="249"/>
      <c r="D26" s="249"/>
      <c r="E26" s="250"/>
      <c r="F26" s="250"/>
      <c r="G26" s="250"/>
    </row>
    <row r="27" spans="1:7" ht="20.149999999999999" customHeight="1">
      <c r="A27" s="215" t="s">
        <v>131</v>
      </c>
      <c r="B27" s="248">
        <f t="shared" si="0"/>
        <v>0</v>
      </c>
      <c r="C27" s="249"/>
      <c r="D27" s="249"/>
      <c r="E27" s="250"/>
      <c r="F27" s="250"/>
      <c r="G27" s="250"/>
    </row>
    <row r="28" spans="1:7" ht="20.149999999999999" customHeight="1">
      <c r="A28" s="215" t="s">
        <v>13</v>
      </c>
      <c r="B28" s="248">
        <f t="shared" si="0"/>
        <v>0</v>
      </c>
      <c r="C28" s="249"/>
      <c r="D28" s="249"/>
      <c r="E28" s="250"/>
      <c r="F28" s="250"/>
      <c r="G28" s="250"/>
    </row>
    <row r="29" spans="1:7" ht="20.149999999999999" customHeight="1">
      <c r="A29" s="215" t="s">
        <v>14</v>
      </c>
      <c r="B29" s="248">
        <f t="shared" si="0"/>
        <v>0</v>
      </c>
      <c r="C29" s="249"/>
      <c r="D29" s="249"/>
      <c r="E29" s="250"/>
      <c r="F29" s="250"/>
      <c r="G29" s="250"/>
    </row>
    <row r="30" spans="1:7" ht="20.149999999999999" customHeight="1">
      <c r="A30" s="215" t="s">
        <v>15</v>
      </c>
      <c r="B30" s="248">
        <f t="shared" si="0"/>
        <v>0</v>
      </c>
      <c r="C30" s="513"/>
      <c r="D30" s="513"/>
      <c r="E30" s="513"/>
      <c r="F30" s="513"/>
      <c r="G30" s="250"/>
    </row>
    <row r="31" spans="1:7" ht="20.149999999999999" customHeight="1">
      <c r="A31" s="215" t="s">
        <v>16</v>
      </c>
      <c r="B31" s="248">
        <f t="shared" si="0"/>
        <v>0</v>
      </c>
      <c r="C31" s="249"/>
      <c r="D31" s="249"/>
      <c r="E31" s="250"/>
      <c r="F31" s="250"/>
      <c r="G31" s="250"/>
    </row>
    <row r="32" spans="1:7" ht="20.149999999999999" customHeight="1" thickBot="1">
      <c r="A32" s="214" t="s">
        <v>17</v>
      </c>
      <c r="B32" s="245">
        <f t="shared" si="0"/>
        <v>0</v>
      </c>
      <c r="C32" s="246"/>
      <c r="D32" s="246"/>
      <c r="E32" s="251"/>
      <c r="F32" s="251"/>
      <c r="G32" s="251"/>
    </row>
    <row r="33" spans="1:7" ht="20.149999999999999" customHeight="1" thickTop="1" thickBot="1">
      <c r="A33" s="724" t="s">
        <v>128</v>
      </c>
      <c r="B33" s="725">
        <f t="shared" ref="B33:G33" si="1">SUM(B20:B32)</f>
        <v>0</v>
      </c>
      <c r="C33" s="726">
        <f t="shared" si="1"/>
        <v>0</v>
      </c>
      <c r="D33" s="207">
        <f t="shared" si="1"/>
        <v>0</v>
      </c>
      <c r="E33" s="207">
        <f t="shared" si="1"/>
        <v>0</v>
      </c>
      <c r="F33" s="207">
        <f t="shared" si="1"/>
        <v>0</v>
      </c>
      <c r="G33" s="207">
        <f t="shared" si="1"/>
        <v>0</v>
      </c>
    </row>
    <row r="34" spans="1:7" ht="6" customHeight="1" thickBot="1">
      <c r="A34" s="216"/>
      <c r="B34" s="252"/>
      <c r="C34" s="252"/>
      <c r="D34" s="10"/>
      <c r="E34" s="10"/>
    </row>
    <row r="35" spans="1:7" ht="20.149999999999999" customHeight="1" thickBot="1">
      <c r="A35" s="217" t="s">
        <v>281</v>
      </c>
      <c r="B35" s="678">
        <f>B16-B33</f>
        <v>0</v>
      </c>
      <c r="C35" s="252"/>
      <c r="D35" s="10"/>
      <c r="E35" s="10"/>
    </row>
    <row r="36" spans="1:7" ht="6.75" customHeight="1">
      <c r="A36" s="10"/>
      <c r="B36" s="10"/>
      <c r="C36" s="10"/>
      <c r="D36" s="10"/>
      <c r="E36" s="10"/>
    </row>
    <row r="37" spans="1:7" ht="12.65" customHeight="1">
      <c r="A37" s="10" t="s">
        <v>1013</v>
      </c>
      <c r="B37" s="10"/>
      <c r="C37" s="10"/>
      <c r="D37" s="10"/>
      <c r="E37" s="10"/>
    </row>
    <row r="38" spans="1:7">
      <c r="A38" s="10" t="s">
        <v>132</v>
      </c>
      <c r="B38" s="10"/>
      <c r="C38" s="10"/>
      <c r="D38" s="10"/>
      <c r="E38" s="10"/>
    </row>
  </sheetData>
  <mergeCells count="2">
    <mergeCell ref="A4:E4"/>
    <mergeCell ref="A2:F2"/>
  </mergeCells>
  <phoneticPr fontId="7"/>
  <printOptions horizontalCentered="1"/>
  <pageMargins left="0.78740157480314965" right="0.78740157480314965" top="0.98425196850393704" bottom="0.98425196850393704" header="0.51181102362204722" footer="0.51181102362204722"/>
  <pageSetup paperSize="9" scale="86" orientation="portrait" r:id="rId1"/>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ransitionEvaluation="1">
    <pageSetUpPr fitToPage="1"/>
  </sheetPr>
  <dimension ref="A1:G35"/>
  <sheetViews>
    <sheetView view="pageBreakPreview" zoomScaleNormal="100" zoomScaleSheetLayoutView="100" workbookViewId="0">
      <selection activeCell="B5" sqref="B5"/>
    </sheetView>
  </sheetViews>
  <sheetFormatPr defaultColWidth="9" defaultRowHeight="13"/>
  <cols>
    <col min="1" max="1" width="3.90625" style="9" customWidth="1"/>
    <col min="2" max="2" width="18.90625" style="9" customWidth="1"/>
    <col min="3" max="6" width="15.90625" style="9" customWidth="1"/>
    <col min="7" max="7" width="11.08984375" style="9" customWidth="1"/>
    <col min="8" max="16384" width="9" style="9"/>
  </cols>
  <sheetData>
    <row r="1" spans="1:7" ht="21">
      <c r="A1" s="364"/>
      <c r="B1" s="10"/>
      <c r="C1" s="10"/>
      <c r="D1" s="10"/>
      <c r="E1" s="10"/>
      <c r="F1" s="11" t="s">
        <v>892</v>
      </c>
      <c r="G1" s="10"/>
    </row>
    <row r="2" spans="1:7" ht="24" customHeight="1">
      <c r="A2" s="924"/>
      <c r="B2" s="924"/>
      <c r="C2" s="924"/>
      <c r="D2" s="924"/>
      <c r="E2" s="924"/>
      <c r="F2" s="924"/>
      <c r="G2" s="10"/>
    </row>
    <row r="3" spans="1:7" ht="9.75" customHeight="1">
      <c r="A3" s="297"/>
      <c r="B3" s="297"/>
      <c r="C3" s="297"/>
      <c r="D3" s="297"/>
      <c r="E3" s="297"/>
      <c r="F3" s="297"/>
      <c r="G3" s="10"/>
    </row>
    <row r="4" spans="1:7" ht="16.5" customHeight="1">
      <c r="A4" s="297"/>
      <c r="B4" s="797" t="str">
        <f>'収益・費用明細書-修正・補正(様式15)'!$C$2</f>
        <v>事業名称：</v>
      </c>
      <c r="C4" s="797"/>
      <c r="D4" s="797"/>
      <c r="E4" s="797"/>
      <c r="F4" s="797"/>
      <c r="G4" s="10"/>
    </row>
    <row r="5" spans="1:7">
      <c r="A5" s="10"/>
      <c r="B5" s="10"/>
      <c r="C5" s="10"/>
      <c r="D5" s="10"/>
      <c r="E5" s="10"/>
      <c r="F5" s="11" t="s">
        <v>220</v>
      </c>
      <c r="G5" s="10"/>
    </row>
    <row r="6" spans="1:7" ht="20.149999999999999" customHeight="1">
      <c r="A6" s="38"/>
      <c r="B6" s="39" t="s">
        <v>221</v>
      </c>
      <c r="C6" s="68"/>
      <c r="D6" s="39" t="s">
        <v>138</v>
      </c>
      <c r="E6" s="39" t="s">
        <v>51</v>
      </c>
      <c r="F6" s="39" t="s">
        <v>73</v>
      </c>
      <c r="G6" s="10"/>
    </row>
    <row r="7" spans="1:7" ht="20.149999999999999" customHeight="1">
      <c r="A7" s="16"/>
      <c r="B7" s="41" t="s">
        <v>106</v>
      </c>
      <c r="C7" s="42"/>
      <c r="D7" s="42"/>
      <c r="E7" s="42"/>
      <c r="F7" s="43"/>
      <c r="G7" s="10"/>
    </row>
    <row r="8" spans="1:7" ht="20.149999999999999" customHeight="1">
      <c r="A8" s="27">
        <v>1</v>
      </c>
      <c r="B8" s="44" t="s">
        <v>99</v>
      </c>
      <c r="C8" s="49">
        <f>IFERROR(VLOOKUP(B8,'収益・費用明細書-修正・補正(様式15)'!$D$6:$I$15,4,FALSE),0)</f>
        <v>0</v>
      </c>
      <c r="D8" s="49">
        <f>IFERROR(VLOOKUP(B8,'収益・費用明細書-修正・補正(様式15)'!$D$6:$I$15,5,FALSE),0)</f>
        <v>0</v>
      </c>
      <c r="E8" s="49">
        <f t="shared" ref="E8:E15" si="0">C8-D8</f>
        <v>0</v>
      </c>
      <c r="F8" s="23"/>
      <c r="G8" s="10"/>
    </row>
    <row r="9" spans="1:7" ht="20.149999999999999" customHeight="1">
      <c r="A9" s="27">
        <v>2</v>
      </c>
      <c r="B9" s="44" t="s">
        <v>100</v>
      </c>
      <c r="C9" s="49">
        <f>IFERROR(VLOOKUP(B9,'収益・費用明細書-修正・補正(様式15)'!$D$6:$I$15,4,FALSE),0)</f>
        <v>0</v>
      </c>
      <c r="D9" s="49">
        <f>IFERROR(VLOOKUP(B9,'収益・費用明細書-修正・補正(様式15)'!$D$6:$I$15,5,FALSE),0)</f>
        <v>0</v>
      </c>
      <c r="E9" s="49">
        <f t="shared" si="0"/>
        <v>0</v>
      </c>
      <c r="F9" s="23"/>
      <c r="G9" s="10"/>
    </row>
    <row r="10" spans="1:7" ht="20.149999999999999" customHeight="1">
      <c r="A10" s="27">
        <v>3</v>
      </c>
      <c r="B10" s="44" t="s">
        <v>71</v>
      </c>
      <c r="C10" s="49">
        <f>IFERROR(VLOOKUP(B10,'収益・費用明細書-修正・補正(様式15)'!$D$6:$I$15,4,FALSE),0)</f>
        <v>0</v>
      </c>
      <c r="D10" s="49">
        <f>IFERROR(VLOOKUP(B10,'収益・費用明細書-修正・補正(様式15)'!$D$6:$I$15,5,FALSE),0)</f>
        <v>0</v>
      </c>
      <c r="E10" s="49">
        <f t="shared" si="0"/>
        <v>0</v>
      </c>
      <c r="F10" s="23"/>
      <c r="G10" s="10"/>
    </row>
    <row r="11" spans="1:7" ht="20.149999999999999" customHeight="1">
      <c r="A11" s="27">
        <v>4</v>
      </c>
      <c r="B11" s="44" t="s">
        <v>72</v>
      </c>
      <c r="C11" s="49">
        <f>IFERROR(VLOOKUP(B11,'収益・費用明細書-修正・補正(様式15)'!$D$6:$I$15,4,FALSE),0)</f>
        <v>0</v>
      </c>
      <c r="D11" s="49">
        <f>IFERROR(VLOOKUP(B11,'収益・費用明細書-修正・補正(様式15)'!$D$6:$I$15,5,FALSE),0)</f>
        <v>0</v>
      </c>
      <c r="E11" s="49">
        <f t="shared" si="0"/>
        <v>0</v>
      </c>
      <c r="F11" s="23"/>
      <c r="G11" s="10"/>
    </row>
    <row r="12" spans="1:7" ht="20.149999999999999" customHeight="1">
      <c r="A12" s="27">
        <v>5</v>
      </c>
      <c r="B12" s="44" t="s">
        <v>101</v>
      </c>
      <c r="C12" s="49">
        <f>IFERROR(VLOOKUP(B12,'収益・費用明細書-修正・補正(様式15)'!$D$6:$I$15,4,FALSE),0)</f>
        <v>0</v>
      </c>
      <c r="D12" s="49">
        <f>IFERROR(VLOOKUP(B12,'収益・費用明細書-修正・補正(様式15)'!$D$6:$I$15,5,FALSE),0)</f>
        <v>0</v>
      </c>
      <c r="E12" s="49">
        <f t="shared" si="0"/>
        <v>0</v>
      </c>
      <c r="F12" s="23"/>
      <c r="G12" s="10"/>
    </row>
    <row r="13" spans="1:7" ht="20.149999999999999" customHeight="1">
      <c r="A13" s="27">
        <v>6</v>
      </c>
      <c r="B13" s="44" t="s">
        <v>102</v>
      </c>
      <c r="C13" s="49">
        <f>IFERROR(VLOOKUP(B13,'収益・費用明細書-修正・補正(様式15)'!$D$6:$I$15,4,FALSE),0)</f>
        <v>0</v>
      </c>
      <c r="D13" s="49">
        <f>IFERROR(VLOOKUP(B13,'収益・費用明細書-修正・補正(様式15)'!$D$6:$I$15,5,FALSE),0)</f>
        <v>0</v>
      </c>
      <c r="E13" s="49">
        <f t="shared" si="0"/>
        <v>0</v>
      </c>
      <c r="F13" s="23"/>
      <c r="G13" s="10"/>
    </row>
    <row r="14" spans="1:7" ht="20.149999999999999" customHeight="1">
      <c r="A14" s="27">
        <v>7</v>
      </c>
      <c r="B14" s="44" t="s">
        <v>103</v>
      </c>
      <c r="C14" s="49">
        <f>IFERROR(VLOOKUP(B14,'収益・費用明細書-修正・補正(様式15)'!$D$6:$I$15,4,FALSE),0)</f>
        <v>0</v>
      </c>
      <c r="D14" s="49">
        <f>IFERROR(VLOOKUP(B14,'収益・費用明細書-修正・補正(様式15)'!$D$6:$I$15,5,FALSE),0)</f>
        <v>0</v>
      </c>
      <c r="E14" s="49">
        <f t="shared" si="0"/>
        <v>0</v>
      </c>
      <c r="F14" s="23"/>
      <c r="G14" s="10"/>
    </row>
    <row r="15" spans="1:7" ht="20.149999999999999" customHeight="1">
      <c r="A15" s="27">
        <v>8</v>
      </c>
      <c r="B15" s="44" t="s">
        <v>104</v>
      </c>
      <c r="C15" s="49">
        <f>IFERROR(VLOOKUP(B15,'収益・費用明細書-修正・補正(様式15)'!$D$6:$I$15,4,FALSE),0)</f>
        <v>0</v>
      </c>
      <c r="D15" s="49">
        <f>IFERROR(VLOOKUP(B15,'収益・費用明細書-修正・補正(様式15)'!$D$6:$I$15,5,FALSE),0)</f>
        <v>0</v>
      </c>
      <c r="E15" s="49">
        <f t="shared" si="0"/>
        <v>0</v>
      </c>
      <c r="F15" s="23"/>
      <c r="G15" s="10"/>
    </row>
    <row r="16" spans="1:7" ht="20.149999999999999" customHeight="1">
      <c r="A16" s="45"/>
      <c r="B16" s="46" t="s">
        <v>105</v>
      </c>
      <c r="C16" s="69">
        <f>SUM(C8:C15)</f>
        <v>0</v>
      </c>
      <c r="D16" s="69">
        <f>SUM(D8:D15)</f>
        <v>0</v>
      </c>
      <c r="E16" s="69">
        <f>SUM(E8:E15)</f>
        <v>0</v>
      </c>
      <c r="F16" s="19"/>
      <c r="G16" s="10"/>
    </row>
    <row r="17" spans="1:7" ht="20.149999999999999" customHeight="1">
      <c r="A17" s="16"/>
      <c r="B17" s="41" t="s">
        <v>107</v>
      </c>
      <c r="C17" s="70"/>
      <c r="D17" s="70"/>
      <c r="E17" s="70"/>
      <c r="F17" s="43"/>
      <c r="G17" s="10"/>
    </row>
    <row r="18" spans="1:7" ht="20.149999999999999" customHeight="1">
      <c r="A18" s="27">
        <v>1</v>
      </c>
      <c r="B18" s="44" t="s">
        <v>223</v>
      </c>
      <c r="C18" s="49">
        <f t="array" ref="C18">IFERROR(INDEX('収益・費用明細書-修正・補正(様式15)'!$D$1:$G$3000,MATCH(B18&amp;"　小　　　　計",'収益・費用明細書-修正・補正(様式15)'!$D$1:$D$3000&amp;'収益・費用明細書-修正・補正(様式15)'!$F$1:$F$3000,0),4),0)</f>
        <v>0</v>
      </c>
      <c r="D18" s="49">
        <f t="array" ref="D18">IFERROR(INDEX('収益・費用明細書-修正・補正(様式15)'!$D$1:$I$3000,MATCH(B18&amp;"　小　　　　計",'収益・費用明細書-修正・補正(様式15)'!$D$1:$D$3000&amp;'収益・費用明細書-修正・補正(様式15)'!$F$1:$F$3000,0),5),0)</f>
        <v>0</v>
      </c>
      <c r="E18" s="49">
        <f t="shared" ref="E18:E31" si="1">C18-D18</f>
        <v>0</v>
      </c>
      <c r="F18" s="23"/>
      <c r="G18" s="10"/>
    </row>
    <row r="19" spans="1:7" ht="20.149999999999999" customHeight="1">
      <c r="A19" s="27">
        <v>2</v>
      </c>
      <c r="B19" s="44" t="s">
        <v>224</v>
      </c>
      <c r="C19" s="49">
        <f t="array" ref="C19">IFERROR(INDEX('収益・費用明細書-修正・補正(様式15)'!$D$1:$G$3000,MATCH(B19&amp;"　小　　　　計",'収益・費用明細書-修正・補正(様式15)'!$D$1:$D$3000&amp;'収益・費用明細書-修正・補正(様式15)'!$F$1:$F$3000,0),4),0)</f>
        <v>0</v>
      </c>
      <c r="D19" s="49">
        <f t="array" ref="D19">IFERROR(INDEX('収益・費用明細書-修正・補正(様式15)'!$D$1:$I$3000,MATCH(B19&amp;"　小　　　　計",'収益・費用明細書-修正・補正(様式15)'!$D$1:$D$3000&amp;'収益・費用明細書-修正・補正(様式15)'!$F$1:$F$3000,0),5),0)</f>
        <v>0</v>
      </c>
      <c r="E19" s="49">
        <f t="shared" si="1"/>
        <v>0</v>
      </c>
      <c r="F19" s="23"/>
      <c r="G19" s="10"/>
    </row>
    <row r="20" spans="1:7" ht="20.149999999999999" customHeight="1">
      <c r="A20" s="27">
        <v>3</v>
      </c>
      <c r="B20" s="44" t="s">
        <v>225</v>
      </c>
      <c r="C20" s="49">
        <f t="array" ref="C20">IFERROR(INDEX('収益・費用明細書-修正・補正(様式15)'!$D$1:$G$3000,MATCH(B20&amp;"　小　　　　計",'収益・費用明細書-修正・補正(様式15)'!$D$1:$D$3000&amp;'収益・費用明細書-修正・補正(様式15)'!$F$1:$F$3000,0),4),0)</f>
        <v>0</v>
      </c>
      <c r="D20" s="49">
        <f t="array" ref="D20">IFERROR(INDEX('収益・費用明細書-修正・補正(様式15)'!$D$1:$I$3000,MATCH(B20&amp;"　小　　　　計",'収益・費用明細書-修正・補正(様式15)'!$D$1:$D$3000&amp;'収益・費用明細書-修正・補正(様式15)'!$F$1:$F$3000,0),5),0)</f>
        <v>0</v>
      </c>
      <c r="E20" s="49">
        <f t="shared" si="1"/>
        <v>0</v>
      </c>
      <c r="F20" s="23"/>
      <c r="G20" s="10"/>
    </row>
    <row r="21" spans="1:7" ht="20.149999999999999" customHeight="1">
      <c r="A21" s="27">
        <v>4</v>
      </c>
      <c r="B21" s="44" t="s">
        <v>226</v>
      </c>
      <c r="C21" s="49">
        <f t="array" ref="C21">IFERROR(INDEX('収益・費用明細書-修正・補正(様式15)'!$D$1:$G$3000,MATCH(B21&amp;"　小　　　　計",'収益・費用明細書-修正・補正(様式15)'!$D$1:$D$3000&amp;'収益・費用明細書-修正・補正(様式15)'!$F$1:$F$3000,0),4),0)</f>
        <v>0</v>
      </c>
      <c r="D21" s="49">
        <f t="array" ref="D21">IFERROR(INDEX('収益・費用明細書-修正・補正(様式15)'!$D$1:$I$3000,MATCH(B21&amp;"　小　　　　計",'収益・費用明細書-修正・補正(様式15)'!$D$1:$D$3000&amp;'収益・費用明細書-修正・補正(様式15)'!$F$1:$F$3000,0),5),0)</f>
        <v>0</v>
      </c>
      <c r="E21" s="49">
        <f t="shared" si="1"/>
        <v>0</v>
      </c>
      <c r="F21" s="23"/>
      <c r="G21" s="10"/>
    </row>
    <row r="22" spans="1:7" ht="20.149999999999999" customHeight="1">
      <c r="A22" s="27">
        <v>5</v>
      </c>
      <c r="B22" s="44" t="s">
        <v>227</v>
      </c>
      <c r="C22" s="49">
        <f t="array" ref="C22">IFERROR(INDEX('収益・費用明細書-修正・補正(様式15)'!$D$1:$G$3000,MATCH(B22&amp;"　小　　　　計",'収益・費用明細書-修正・補正(様式15)'!$D$1:$D$3000&amp;'収益・費用明細書-修正・補正(様式15)'!$F$1:$F$3000,0),4),0)</f>
        <v>0</v>
      </c>
      <c r="D22" s="49">
        <f t="array" ref="D22">IFERROR(INDEX('収益・費用明細書-修正・補正(様式15)'!$D$1:$I$3000,MATCH(B22&amp;"　小　　　　計",'収益・費用明細書-修正・補正(様式15)'!$D$1:$D$3000&amp;'収益・費用明細書-修正・補正(様式15)'!$F$1:$F$3000,0),5),0)</f>
        <v>0</v>
      </c>
      <c r="E22" s="49">
        <f t="shared" si="1"/>
        <v>0</v>
      </c>
      <c r="F22" s="23"/>
      <c r="G22" s="10"/>
    </row>
    <row r="23" spans="1:7" ht="20.149999999999999" customHeight="1">
      <c r="A23" s="27">
        <v>6</v>
      </c>
      <c r="B23" s="44" t="s">
        <v>228</v>
      </c>
      <c r="C23" s="49">
        <f t="array" ref="C23">IFERROR(INDEX('収益・費用明細書-修正・補正(様式15)'!$D$1:$G$3000,MATCH(B23&amp;"　小　　　　計",'収益・費用明細書-修正・補正(様式15)'!$D$1:$D$3000&amp;'収益・費用明細書-修正・補正(様式15)'!$F$1:$F$3000,0),4),0)</f>
        <v>0</v>
      </c>
      <c r="D23" s="49">
        <f t="array" ref="D23">IFERROR(INDEX('収益・費用明細書-修正・補正(様式15)'!$D$1:$I$3000,MATCH(B23&amp;"　小　　　　計",'収益・費用明細書-修正・補正(様式15)'!$D$1:$D$3000&amp;'収益・費用明細書-修正・補正(様式15)'!$F$1:$F$3000,0),5),0)</f>
        <v>0</v>
      </c>
      <c r="E23" s="49">
        <f t="shared" si="1"/>
        <v>0</v>
      </c>
      <c r="F23" s="23"/>
      <c r="G23" s="10"/>
    </row>
    <row r="24" spans="1:7" ht="20.149999999999999" customHeight="1">
      <c r="A24" s="27">
        <v>7</v>
      </c>
      <c r="B24" s="44" t="s">
        <v>229</v>
      </c>
      <c r="C24" s="49">
        <f t="array" ref="C24">IFERROR(INDEX('収益・費用明細書-修正・補正(様式15)'!$D$1:$G$3000,MATCH(B24&amp;"　小　　　　計",'収益・費用明細書-修正・補正(様式15)'!$D$1:$D$3000&amp;'収益・費用明細書-修正・補正(様式15)'!$F$1:$F$3000,0),4),0)</f>
        <v>0</v>
      </c>
      <c r="D24" s="49">
        <f t="array" ref="D24">IFERROR(INDEX('収益・費用明細書-修正・補正(様式15)'!$D$1:$I$3000,MATCH(B24&amp;"　小　　　　計",'収益・費用明細書-修正・補正(様式15)'!$D$1:$D$3000&amp;'収益・費用明細書-修正・補正(様式15)'!$F$1:$F$3000,0),5),0)</f>
        <v>0</v>
      </c>
      <c r="E24" s="49">
        <f t="shared" si="1"/>
        <v>0</v>
      </c>
      <c r="F24" s="23"/>
      <c r="G24" s="10"/>
    </row>
    <row r="25" spans="1:7" ht="20.149999999999999" customHeight="1">
      <c r="A25" s="126">
        <v>8</v>
      </c>
      <c r="B25" s="44" t="s">
        <v>230</v>
      </c>
      <c r="C25" s="49">
        <f t="array" ref="C25">IFERROR(INDEX('収益・費用明細書-修正・補正(様式15)'!$D$1:$G$3000,MATCH(B25&amp;"　小　　　　計",'収益・費用明細書-修正・補正(様式15)'!$D$1:$D$3000&amp;'収益・費用明細書-修正・補正(様式15)'!$F$1:$F$3000,0),4),0)</f>
        <v>0</v>
      </c>
      <c r="D25" s="49">
        <f t="array" ref="D25">IFERROR(INDEX('収益・費用明細書-修正・補正(様式15)'!$D$1:$I$3000,MATCH(B25&amp;"　小　　　　計",'収益・費用明細書-修正・補正(様式15)'!$D$1:$D$3000&amp;'収益・費用明細書-修正・補正(様式15)'!$F$1:$F$3000,0),5),0)</f>
        <v>0</v>
      </c>
      <c r="E25" s="49">
        <f t="shared" si="1"/>
        <v>0</v>
      </c>
      <c r="F25" s="23"/>
      <c r="G25" s="10"/>
    </row>
    <row r="26" spans="1:7" ht="20.149999999999999" customHeight="1">
      <c r="A26" s="126">
        <v>9</v>
      </c>
      <c r="B26" s="44" t="s">
        <v>231</v>
      </c>
      <c r="C26" s="49">
        <f t="array" ref="C26">IFERROR(INDEX('収益・費用明細書-修正・補正(様式15)'!$D$1:$G$3000,MATCH(B26&amp;"　小　　　　計",'収益・費用明細書-修正・補正(様式15)'!$D$1:$D$3000&amp;'収益・費用明細書-修正・補正(様式15)'!$F$1:$F$3000,0),4),0)</f>
        <v>0</v>
      </c>
      <c r="D26" s="49">
        <f t="array" ref="D26">IFERROR(INDEX('収益・費用明細書-修正・補正(様式15)'!$D$1:$I$3000,MATCH(B26&amp;"　小　　　　計",'収益・費用明細書-修正・補正(様式15)'!$D$1:$D$3000&amp;'収益・費用明細書-修正・補正(様式15)'!$F$1:$F$3000,0),5),0)</f>
        <v>0</v>
      </c>
      <c r="E26" s="49">
        <f t="shared" si="1"/>
        <v>0</v>
      </c>
      <c r="F26" s="23"/>
      <c r="G26" s="10"/>
    </row>
    <row r="27" spans="1:7" ht="20.149999999999999" customHeight="1">
      <c r="A27" s="126">
        <v>10</v>
      </c>
      <c r="B27" s="44" t="s">
        <v>108</v>
      </c>
      <c r="C27" s="49">
        <f t="array" ref="C27">IFERROR(INDEX('収益・費用明細書-修正・補正(様式15)'!$D$1:$G$3000,MATCH(B27&amp;"　小　　　　計",'収益・費用明細書-修正・補正(様式15)'!$D$1:$D$3000&amp;'収益・費用明細書-修正・補正(様式15)'!$F$1:$F$3000,0),4),0)</f>
        <v>0</v>
      </c>
      <c r="D27" s="49">
        <f t="array" ref="D27">IFERROR(INDEX('収益・費用明細書-修正・補正(様式15)'!$D$1:$I$3000,MATCH(B27&amp;"　小　　　　計",'収益・費用明細書-修正・補正(様式15)'!$D$1:$D$3000&amp;'収益・費用明細書-修正・補正(様式15)'!$F$1:$F$3000,0),5),0)</f>
        <v>0</v>
      </c>
      <c r="E27" s="49">
        <f t="shared" si="1"/>
        <v>0</v>
      </c>
      <c r="F27" s="23"/>
      <c r="G27" s="10"/>
    </row>
    <row r="28" spans="1:7" ht="20.149999999999999" customHeight="1">
      <c r="A28" s="126">
        <v>11</v>
      </c>
      <c r="B28" s="44" t="s">
        <v>232</v>
      </c>
      <c r="C28" s="49">
        <f t="array" ref="C28">IFERROR(INDEX('収益・費用明細書-修正・補正(様式15)'!$D$1:$G$3000,MATCH(B28&amp;"　小　　　　計",'収益・費用明細書-修正・補正(様式15)'!$D$1:$D$3000&amp;'収益・費用明細書-修正・補正(様式15)'!$F$1:$F$3000,0),4),0)</f>
        <v>0</v>
      </c>
      <c r="D28" s="49">
        <f t="array" ref="D28">IFERROR(INDEX('収益・費用明細書-修正・補正(様式15)'!$D$1:$I$3000,MATCH(B28&amp;"　小　　　　計",'収益・費用明細書-修正・補正(様式15)'!$D$1:$D$3000&amp;'収益・費用明細書-修正・補正(様式15)'!$F$1:$F$3000,0),5),0)</f>
        <v>0</v>
      </c>
      <c r="E28" s="49">
        <f t="shared" si="1"/>
        <v>0</v>
      </c>
      <c r="F28" s="23"/>
      <c r="G28" s="10"/>
    </row>
    <row r="29" spans="1:7" ht="20.149999999999999" customHeight="1">
      <c r="A29" s="126">
        <v>12</v>
      </c>
      <c r="B29" s="44" t="s">
        <v>233</v>
      </c>
      <c r="C29" s="49">
        <f t="array" ref="C29">IFERROR(INDEX('収益・費用明細書-修正・補正(様式15)'!$D$1:$G$3000,MATCH(B29&amp;"　小　　　　計",'収益・費用明細書-修正・補正(様式15)'!$D$1:$D$3000&amp;'収益・費用明細書-修正・補正(様式15)'!$F$1:$F$3000,0),4),0)</f>
        <v>0</v>
      </c>
      <c r="D29" s="49">
        <f t="array" ref="D29">IFERROR(INDEX('収益・費用明細書-修正・補正(様式15)'!$D$1:$I$3000,MATCH(B29&amp;"　小　　　　計",'収益・費用明細書-修正・補正(様式15)'!$D$1:$D$3000&amp;'収益・費用明細書-修正・補正(様式15)'!$F$1:$F$3000,0),5),0)</f>
        <v>0</v>
      </c>
      <c r="E29" s="49">
        <f t="shared" si="1"/>
        <v>0</v>
      </c>
      <c r="F29" s="23"/>
      <c r="G29" s="10"/>
    </row>
    <row r="30" spans="1:7" ht="20.149999999999999" customHeight="1">
      <c r="A30" s="126">
        <v>13</v>
      </c>
      <c r="B30" s="44" t="s">
        <v>234</v>
      </c>
      <c r="C30" s="49">
        <f t="array" ref="C30">IFERROR(INDEX('収益・費用明細書-修正・補正(様式15)'!$D$1:$G$3000,MATCH(B30&amp;"　小　　　　計",'収益・費用明細書-修正・補正(様式15)'!$D$1:$D$3000&amp;'収益・費用明細書-修正・補正(様式15)'!$F$1:$F$3000,0),4),0)</f>
        <v>0</v>
      </c>
      <c r="D30" s="49">
        <f t="array" ref="D30">IFERROR(INDEX('収益・費用明細書-修正・補正(様式15)'!$D$1:$I$3000,MATCH(B30&amp;"　小　　　　計",'収益・費用明細書-修正・補正(様式15)'!$D$1:$D$3000&amp;'収益・費用明細書-修正・補正(様式15)'!$F$1:$F$3000,0),5),0)</f>
        <v>0</v>
      </c>
      <c r="E30" s="49">
        <f t="shared" si="1"/>
        <v>0</v>
      </c>
      <c r="F30" s="23"/>
      <c r="G30" s="10"/>
    </row>
    <row r="31" spans="1:7" ht="20.149999999999999" customHeight="1">
      <c r="A31" s="126">
        <v>14</v>
      </c>
      <c r="B31" s="44" t="s">
        <v>235</v>
      </c>
      <c r="C31" s="49">
        <f t="array" ref="C31">IFERROR(INDEX('収益・費用明細書-修正・補正(様式15)'!$D$1:$G$3000,MATCH(B31&amp;"　小　　　　計",'収益・費用明細書-修正・補正(様式15)'!$D$1:$D$3000&amp;'収益・費用明細書-修正・補正(様式15)'!$F$1:$F$3000,0),4),0)</f>
        <v>0</v>
      </c>
      <c r="D31" s="49">
        <f t="array" ref="D31">IFERROR(INDEX('収益・費用明細書-修正・補正(様式15)'!$D$1:$I$3000,MATCH(B31&amp;"　小　　　　計",'収益・費用明細書-修正・補正(様式15)'!$D$1:$D$3000&amp;'収益・費用明細書-修正・補正(様式15)'!$F$1:$F$3000,0),5),0)</f>
        <v>0</v>
      </c>
      <c r="E31" s="49">
        <f t="shared" si="1"/>
        <v>0</v>
      </c>
      <c r="F31" s="558">
        <f>ROUNDDOWN(IFERROR(C31/C32, ""),4)</f>
        <v>0</v>
      </c>
      <c r="G31" s="10"/>
    </row>
    <row r="32" spans="1:7" ht="20.149999999999999" customHeight="1">
      <c r="A32" s="22"/>
      <c r="B32" s="44" t="s">
        <v>109</v>
      </c>
      <c r="C32" s="49">
        <f>SUM(C18:C31)</f>
        <v>0</v>
      </c>
      <c r="D32" s="49">
        <f>SUM(D18:D31)</f>
        <v>0</v>
      </c>
      <c r="E32" s="49">
        <f>SUM(E18:E31)</f>
        <v>0</v>
      </c>
      <c r="F32" s="23"/>
      <c r="G32" s="10"/>
    </row>
    <row r="33" spans="1:7" ht="20.149999999999999" customHeight="1">
      <c r="A33" s="22"/>
      <c r="B33" s="44" t="s">
        <v>236</v>
      </c>
      <c r="C33" s="49">
        <f>C16-C32</f>
        <v>0</v>
      </c>
      <c r="D33" s="49">
        <f>D16-D32</f>
        <v>0</v>
      </c>
      <c r="E33" s="49">
        <f>E16-E32</f>
        <v>0</v>
      </c>
      <c r="F33" s="23"/>
      <c r="G33" s="10"/>
    </row>
    <row r="34" spans="1:7" ht="15" customHeight="1">
      <c r="A34" s="10"/>
      <c r="B34" s="48"/>
      <c r="C34" s="10"/>
      <c r="D34" s="10"/>
      <c r="E34" s="10"/>
      <c r="F34" s="10"/>
      <c r="G34" s="10"/>
    </row>
    <row r="35" spans="1:7" ht="15" customHeight="1">
      <c r="A35" s="10"/>
      <c r="B35" s="48"/>
      <c r="C35" s="10"/>
      <c r="D35" s="10"/>
      <c r="E35" s="10"/>
      <c r="F35" s="10"/>
      <c r="G35" s="10"/>
    </row>
  </sheetData>
  <mergeCells count="2">
    <mergeCell ref="A2:F2"/>
    <mergeCell ref="B4:F4"/>
  </mergeCells>
  <phoneticPr fontId="7"/>
  <conditionalFormatting sqref="A2:F2">
    <cfRule type="expression" dxfId="4" priority="3">
      <formula>$A$2=""</formula>
    </cfRule>
  </conditionalFormatting>
  <conditionalFormatting sqref="C6">
    <cfRule type="expression" dxfId="3" priority="1">
      <formula>$C$6=""</formula>
    </cfRule>
    <cfRule type="containsBlanks" dxfId="2" priority="5">
      <formula>LEN(TRIM(C6))=0</formula>
    </cfRule>
  </conditionalFormatting>
  <dataValidations count="2">
    <dataValidation type="list" allowBlank="1" showInputMessage="1" showErrorMessage="1" sqref="A2:F2" xr:uid="{00000000-0002-0000-0F00-000000000000}">
      <formula1>"事業計画修正収支予算書,事業計画補正収支予算書"</formula1>
    </dataValidation>
    <dataValidation type="list" allowBlank="1" showInputMessage="1" showErrorMessage="1" sqref="C6" xr:uid="{00000000-0002-0000-0F00-000001000000}">
      <formula1>"修正予算額,補正予算額"</formula1>
    </dataValidation>
  </dataValidations>
  <printOptions horizontalCentered="1"/>
  <pageMargins left="0.78740157480314965" right="0.78740157480314965" top="0.98425196850393704" bottom="0.98425196850393704" header="0.51181102362204722" footer="0.51181102362204722"/>
  <pageSetup paperSize="9" orientation="portrait" r:id="rId1"/>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ransitionEvaluation="1">
    <pageSetUpPr fitToPage="1"/>
  </sheetPr>
  <dimension ref="A1:J44"/>
  <sheetViews>
    <sheetView view="pageBreakPreview" zoomScaleNormal="100" zoomScaleSheetLayoutView="100" workbookViewId="0">
      <selection activeCell="G5" sqref="G5"/>
    </sheetView>
  </sheetViews>
  <sheetFormatPr defaultColWidth="9" defaultRowHeight="13"/>
  <cols>
    <col min="1" max="1" width="1.90625" style="9" customWidth="1"/>
    <col min="2" max="2" width="3.90625" style="9" customWidth="1"/>
    <col min="3" max="3" width="1.90625" style="9" customWidth="1"/>
    <col min="4" max="4" width="14.90625" style="9" customWidth="1"/>
    <col min="5" max="5" width="11.90625" style="9" customWidth="1"/>
    <col min="6" max="6" width="20.90625" style="9" customWidth="1"/>
    <col min="7" max="9" width="14.90625" style="9" customWidth="1"/>
    <col min="10" max="10" width="4.08984375" style="9" customWidth="1"/>
    <col min="11" max="16384" width="9" style="9"/>
  </cols>
  <sheetData>
    <row r="1" spans="1:10" ht="21">
      <c r="A1" s="364"/>
      <c r="B1" s="10"/>
      <c r="C1" s="10"/>
      <c r="D1" s="10"/>
      <c r="E1" s="10"/>
      <c r="F1" s="10"/>
      <c r="G1" s="10"/>
      <c r="H1" s="10"/>
      <c r="I1" s="794" t="s">
        <v>930</v>
      </c>
      <c r="J1" s="794"/>
    </row>
    <row r="2" spans="1:10">
      <c r="A2" s="10"/>
      <c r="B2" s="10"/>
      <c r="C2" s="797" t="str">
        <f>'収益・費用明細書(様式3)'!$B$2</f>
        <v>事業名称：</v>
      </c>
      <c r="D2" s="797"/>
      <c r="E2" s="797"/>
      <c r="F2" s="797"/>
      <c r="G2" s="797"/>
      <c r="H2" s="797"/>
      <c r="I2" s="797"/>
      <c r="J2" s="11"/>
    </row>
    <row r="3" spans="1:10">
      <c r="A3" s="10"/>
      <c r="B3" s="10"/>
      <c r="C3" s="10"/>
      <c r="D3" s="10"/>
      <c r="E3" s="665" t="str">
        <f>IF(E4="","細目入れてください","")</f>
        <v>細目入れてください</v>
      </c>
      <c r="F3" s="10"/>
      <c r="G3" s="10"/>
      <c r="H3" s="10"/>
      <c r="I3" s="11"/>
      <c r="J3" s="11"/>
    </row>
    <row r="4" spans="1:10">
      <c r="A4" s="795" t="s">
        <v>110</v>
      </c>
      <c r="B4" s="795"/>
      <c r="C4" s="795"/>
      <c r="D4" s="795"/>
      <c r="E4" s="925"/>
      <c r="F4" s="926"/>
      <c r="G4" s="10"/>
      <c r="H4" s="10"/>
      <c r="I4" s="915" t="s">
        <v>21</v>
      </c>
      <c r="J4" s="915"/>
    </row>
    <row r="5" spans="1:10" ht="30" customHeight="1">
      <c r="A5" s="791" t="s">
        <v>23</v>
      </c>
      <c r="B5" s="792"/>
      <c r="C5" s="792"/>
      <c r="D5" s="793"/>
      <c r="E5" s="61" t="s">
        <v>29</v>
      </c>
      <c r="F5" s="61" t="s">
        <v>31</v>
      </c>
      <c r="G5" s="71"/>
      <c r="H5" s="17" t="s">
        <v>159</v>
      </c>
      <c r="I5" s="61" t="s">
        <v>53</v>
      </c>
      <c r="J5" s="61" t="s">
        <v>25</v>
      </c>
    </row>
    <row r="6" spans="1:10" ht="30" customHeight="1">
      <c r="A6" s="18" t="s">
        <v>26</v>
      </c>
      <c r="B6" s="26"/>
      <c r="C6" s="31" t="s">
        <v>215</v>
      </c>
      <c r="D6" s="23" t="str">
        <f>IF(B6="","括弧内に様式14の項目番号を入れてください",VLOOKUP(B6,'収支予算書-修正・補正(様式14)'!$A$8:$B$15,2,FALSE))</f>
        <v>括弧内に様式14の項目番号を入れてください</v>
      </c>
      <c r="E6" s="563"/>
      <c r="F6" s="662"/>
      <c r="G6" s="36">
        <v>0</v>
      </c>
      <c r="H6" s="36">
        <v>0</v>
      </c>
      <c r="I6" s="36">
        <f>G6-H6</f>
        <v>0</v>
      </c>
      <c r="J6" s="23"/>
    </row>
    <row r="7" spans="1:10" ht="30" customHeight="1">
      <c r="A7" s="18" t="s">
        <v>26</v>
      </c>
      <c r="B7" s="26"/>
      <c r="C7" s="31" t="s">
        <v>215</v>
      </c>
      <c r="D7" s="23" t="str">
        <f>IF(B7="","括弧内に様式14の項目番号を入れてください",VLOOKUP(B7,'収支予算書-修正・補正(様式14)'!$A$8:$B$15,2,FALSE))</f>
        <v>括弧内に様式14の項目番号を入れてください</v>
      </c>
      <c r="E7" s="563"/>
      <c r="F7" s="662"/>
      <c r="G7" s="36">
        <v>0</v>
      </c>
      <c r="H7" s="36">
        <v>0</v>
      </c>
      <c r="I7" s="36">
        <f>G7-H7</f>
        <v>0</v>
      </c>
      <c r="J7" s="23"/>
    </row>
    <row r="8" spans="1:10" ht="30" customHeight="1">
      <c r="A8" s="18" t="s">
        <v>26</v>
      </c>
      <c r="B8" s="26"/>
      <c r="C8" s="31" t="s">
        <v>215</v>
      </c>
      <c r="D8" s="23" t="str">
        <f>IF(B8="","括弧内に様式14の項目番号を入れてください",VLOOKUP(B8,'収支予算書-修正・補正(様式14)'!$A$8:$B$15,2,FALSE))</f>
        <v>括弧内に様式14の項目番号を入れてください</v>
      </c>
      <c r="E8" s="563"/>
      <c r="F8" s="662"/>
      <c r="G8" s="36">
        <v>0</v>
      </c>
      <c r="H8" s="36">
        <v>0</v>
      </c>
      <c r="I8" s="36">
        <f>G8-H8</f>
        <v>0</v>
      </c>
      <c r="J8" s="23"/>
    </row>
    <row r="9" spans="1:10" ht="30" customHeight="1">
      <c r="A9" s="18" t="s">
        <v>26</v>
      </c>
      <c r="B9" s="26"/>
      <c r="C9" s="31" t="s">
        <v>215</v>
      </c>
      <c r="D9" s="23" t="str">
        <f>IF(B9="","括弧内に様式14の項目番号を入れてください",VLOOKUP(B9,'収支予算書-修正・補正(様式14)'!$A$8:$B$15,2,FALSE))</f>
        <v>括弧内に様式14の項目番号を入れてください</v>
      </c>
      <c r="E9" s="563"/>
      <c r="F9" s="662"/>
      <c r="G9" s="36">
        <v>0</v>
      </c>
      <c r="H9" s="36">
        <v>0</v>
      </c>
      <c r="I9" s="36">
        <f>G9-H9</f>
        <v>0</v>
      </c>
      <c r="J9" s="23"/>
    </row>
    <row r="10" spans="1:10" ht="30" customHeight="1">
      <c r="A10" s="791" t="s">
        <v>27</v>
      </c>
      <c r="B10" s="792"/>
      <c r="C10" s="792"/>
      <c r="D10" s="792"/>
      <c r="E10" s="792"/>
      <c r="F10" s="793"/>
      <c r="G10" s="36">
        <f>SUM(G6:G9)</f>
        <v>0</v>
      </c>
      <c r="H10" s="36">
        <f>SUM(H6:H9)</f>
        <v>0</v>
      </c>
      <c r="I10" s="36">
        <f>SUM(I6:I9)</f>
        <v>0</v>
      </c>
      <c r="J10" s="23"/>
    </row>
    <row r="11" spans="1:10" ht="13.5" customHeight="1">
      <c r="A11" s="10"/>
      <c r="B11" s="10"/>
      <c r="C11" s="10"/>
      <c r="D11" s="10"/>
      <c r="E11" s="10"/>
      <c r="F11" s="10"/>
      <c r="G11" s="10"/>
      <c r="H11" s="10"/>
      <c r="I11" s="10"/>
      <c r="J11" s="10"/>
    </row>
    <row r="12" spans="1:10" ht="17.149999999999999" customHeight="1">
      <c r="A12" s="10"/>
      <c r="B12" s="10"/>
      <c r="C12" s="10"/>
      <c r="D12" s="10"/>
      <c r="E12" s="10"/>
      <c r="F12" s="10"/>
      <c r="G12" s="10"/>
      <c r="H12" s="10"/>
      <c r="I12" s="794"/>
      <c r="J12" s="794"/>
    </row>
    <row r="13" spans="1:10" ht="17.149999999999999" customHeight="1">
      <c r="A13" s="795" t="s">
        <v>111</v>
      </c>
      <c r="B13" s="795"/>
      <c r="C13" s="795"/>
      <c r="D13" s="795"/>
      <c r="E13" s="925" t="str">
        <f>IF(E4="","",E4)</f>
        <v/>
      </c>
      <c r="F13" s="926"/>
      <c r="G13" s="10"/>
      <c r="H13" s="10"/>
      <c r="I13" s="915" t="s">
        <v>21</v>
      </c>
      <c r="J13" s="915"/>
    </row>
    <row r="14" spans="1:10" ht="30" customHeight="1">
      <c r="A14" s="791" t="s">
        <v>23</v>
      </c>
      <c r="B14" s="792"/>
      <c r="C14" s="792"/>
      <c r="D14" s="793"/>
      <c r="E14" s="61" t="s">
        <v>29</v>
      </c>
      <c r="F14" s="61" t="s">
        <v>31</v>
      </c>
      <c r="G14" s="71" t="str">
        <f>IF(G5="","",G5)</f>
        <v/>
      </c>
      <c r="H14" s="17" t="s">
        <v>159</v>
      </c>
      <c r="I14" s="61" t="s">
        <v>50</v>
      </c>
      <c r="J14" s="61" t="s">
        <v>25</v>
      </c>
    </row>
    <row r="15" spans="1:10" ht="30" customHeight="1">
      <c r="A15" s="50" t="s">
        <v>26</v>
      </c>
      <c r="B15" s="14"/>
      <c r="C15" s="10" t="s">
        <v>215</v>
      </c>
      <c r="D15" s="19" t="str">
        <f>IF(B15="","括弧内に様式14の項目番号を入れてください",VLOOKUP(B15,'収支予算書-修正・補正(様式14)'!$A$18:$B$31,2,FALSE))</f>
        <v>括弧内に様式14の項目番号を入れてください</v>
      </c>
      <c r="E15" s="23"/>
      <c r="F15" s="23"/>
      <c r="G15" s="36">
        <v>0</v>
      </c>
      <c r="H15" s="36">
        <v>0</v>
      </c>
      <c r="I15" s="36">
        <f>G15-H15</f>
        <v>0</v>
      </c>
      <c r="J15" s="23"/>
    </row>
    <row r="16" spans="1:10" ht="30" customHeight="1">
      <c r="A16" s="21"/>
      <c r="B16" s="10"/>
      <c r="C16" s="10"/>
      <c r="D16" s="644" t="str">
        <f>D15</f>
        <v>括弧内に様式14の項目番号を入れてください</v>
      </c>
      <c r="E16" s="23"/>
      <c r="F16" s="23"/>
      <c r="G16" s="36">
        <v>0</v>
      </c>
      <c r="H16" s="36">
        <v>0</v>
      </c>
      <c r="I16" s="36">
        <f>G16-H16</f>
        <v>0</v>
      </c>
      <c r="J16" s="23"/>
    </row>
    <row r="17" spans="1:10" ht="30" customHeight="1">
      <c r="A17" s="21"/>
      <c r="B17" s="10"/>
      <c r="C17" s="10"/>
      <c r="D17" s="644" t="str">
        <f>D15</f>
        <v>括弧内に様式14の項目番号を入れてください</v>
      </c>
      <c r="E17" s="23"/>
      <c r="F17" s="19"/>
      <c r="G17" s="36">
        <v>0</v>
      </c>
      <c r="H17" s="47">
        <v>0</v>
      </c>
      <c r="I17" s="36">
        <f>G17-H17</f>
        <v>0</v>
      </c>
      <c r="J17" s="23"/>
    </row>
    <row r="18" spans="1:10" ht="30" customHeight="1">
      <c r="A18" s="22"/>
      <c r="B18" s="31"/>
      <c r="C18" s="31"/>
      <c r="D18" s="645" t="str">
        <f>D15</f>
        <v>括弧内に様式14の項目番号を入れてください</v>
      </c>
      <c r="E18" s="31"/>
      <c r="F18" s="43" t="s">
        <v>33</v>
      </c>
      <c r="G18" s="51">
        <f>SUM(G15:G17)</f>
        <v>0</v>
      </c>
      <c r="H18" s="51">
        <f>SUM(H15:H17)</f>
        <v>0</v>
      </c>
      <c r="I18" s="36">
        <f>SUM(I15:I17)</f>
        <v>0</v>
      </c>
      <c r="J18" s="23"/>
    </row>
    <row r="19" spans="1:10" ht="30" customHeight="1">
      <c r="A19" s="50" t="s">
        <v>26</v>
      </c>
      <c r="B19" s="14"/>
      <c r="C19" s="10" t="s">
        <v>215</v>
      </c>
      <c r="D19" s="19" t="str">
        <f>IF(B19="","括弧内に様式14の項目番号を入れてください",VLOOKUP(B19,'収支予算書-修正・補正(様式14)'!$A$18:$B$31,2,FALSE))</f>
        <v>括弧内に様式14の項目番号を入れてください</v>
      </c>
      <c r="E19" s="23"/>
      <c r="F19" s="23"/>
      <c r="G19" s="36"/>
      <c r="H19" s="36">
        <v>0</v>
      </c>
      <c r="I19" s="36">
        <f>G19-H19</f>
        <v>0</v>
      </c>
      <c r="J19" s="23"/>
    </row>
    <row r="20" spans="1:10" ht="30" customHeight="1">
      <c r="A20" s="21"/>
      <c r="B20" s="10"/>
      <c r="C20" s="10"/>
      <c r="D20" s="644" t="str">
        <f>D19</f>
        <v>括弧内に様式14の項目番号を入れてください</v>
      </c>
      <c r="E20" s="23"/>
      <c r="F20" s="23"/>
      <c r="G20" s="36"/>
      <c r="H20" s="36">
        <v>0</v>
      </c>
      <c r="I20" s="36">
        <f>G20-H20</f>
        <v>0</v>
      </c>
      <c r="J20" s="23"/>
    </row>
    <row r="21" spans="1:10" ht="30" customHeight="1">
      <c r="A21" s="21"/>
      <c r="B21" s="10"/>
      <c r="C21" s="10"/>
      <c r="D21" s="644" t="str">
        <f>D19</f>
        <v>括弧内に様式14の項目番号を入れてください</v>
      </c>
      <c r="E21" s="23"/>
      <c r="F21" s="23"/>
      <c r="G21" s="36"/>
      <c r="H21" s="36">
        <v>0</v>
      </c>
      <c r="I21" s="36">
        <f>G21-H21</f>
        <v>0</v>
      </c>
      <c r="J21" s="23"/>
    </row>
    <row r="22" spans="1:10" ht="30" customHeight="1">
      <c r="A22" s="22"/>
      <c r="B22" s="31"/>
      <c r="C22" s="31"/>
      <c r="D22" s="645" t="str">
        <f>D19</f>
        <v>括弧内に様式14の項目番号を入れてください</v>
      </c>
      <c r="E22" s="31"/>
      <c r="F22" s="23" t="s">
        <v>33</v>
      </c>
      <c r="G22" s="36">
        <f>SUM(G19:G21)</f>
        <v>0</v>
      </c>
      <c r="H22" s="36">
        <f>SUM(H19:H21)</f>
        <v>0</v>
      </c>
      <c r="I22" s="36">
        <f>SUM(I19:I21)</f>
        <v>0</v>
      </c>
      <c r="J22" s="23"/>
    </row>
    <row r="23" spans="1:10" ht="30" customHeight="1">
      <c r="A23" s="50" t="s">
        <v>26</v>
      </c>
      <c r="B23" s="14"/>
      <c r="C23" s="10" t="s">
        <v>215</v>
      </c>
      <c r="D23" s="19" t="str">
        <f>IF(B23="","括弧内に様式14の項目番号を入れてください",VLOOKUP(B23,'収支予算書-修正・補正(様式14)'!$A$18:$B$31,2,FALSE))</f>
        <v>括弧内に様式14の項目番号を入れてください</v>
      </c>
      <c r="E23" s="23"/>
      <c r="F23" s="23"/>
      <c r="G23" s="36"/>
      <c r="H23" s="36">
        <v>0</v>
      </c>
      <c r="I23" s="36">
        <f>G23-H23</f>
        <v>0</v>
      </c>
      <c r="J23" s="23"/>
    </row>
    <row r="24" spans="1:10" ht="30" customHeight="1">
      <c r="A24" s="21"/>
      <c r="B24" s="10"/>
      <c r="C24" s="10"/>
      <c r="D24" s="644" t="str">
        <f>D23</f>
        <v>括弧内に様式14の項目番号を入れてください</v>
      </c>
      <c r="E24" s="23"/>
      <c r="F24" s="23"/>
      <c r="G24" s="36"/>
      <c r="H24" s="36">
        <v>0</v>
      </c>
      <c r="I24" s="36">
        <f>G24-H24</f>
        <v>0</v>
      </c>
      <c r="J24" s="23"/>
    </row>
    <row r="25" spans="1:10" ht="30" customHeight="1">
      <c r="A25" s="21"/>
      <c r="B25" s="10"/>
      <c r="C25" s="10"/>
      <c r="D25" s="644" t="str">
        <f>D23</f>
        <v>括弧内に様式14の項目番号を入れてください</v>
      </c>
      <c r="E25" s="23"/>
      <c r="F25" s="23"/>
      <c r="G25" s="36"/>
      <c r="H25" s="36">
        <v>0</v>
      </c>
      <c r="I25" s="36">
        <f>G25-H25</f>
        <v>0</v>
      </c>
      <c r="J25" s="23"/>
    </row>
    <row r="26" spans="1:10" ht="30" customHeight="1">
      <c r="A26" s="22"/>
      <c r="B26" s="31"/>
      <c r="C26" s="31"/>
      <c r="D26" s="645" t="str">
        <f>D23</f>
        <v>括弧内に様式14の項目番号を入れてください</v>
      </c>
      <c r="E26" s="31"/>
      <c r="F26" s="23" t="s">
        <v>33</v>
      </c>
      <c r="G26" s="36">
        <f>SUM(G23:G25)</f>
        <v>0</v>
      </c>
      <c r="H26" s="36">
        <f>SUM(H23:H25)</f>
        <v>0</v>
      </c>
      <c r="I26" s="36">
        <f>SUM(I23:I25)</f>
        <v>0</v>
      </c>
      <c r="J26" s="23"/>
    </row>
    <row r="27" spans="1:10" ht="30" customHeight="1">
      <c r="A27" s="50" t="s">
        <v>26</v>
      </c>
      <c r="B27" s="14"/>
      <c r="C27" s="10" t="s">
        <v>215</v>
      </c>
      <c r="D27" s="19" t="str">
        <f>IF(B27="","括弧内に様式14の項目番号を入れてください",VLOOKUP(B27,'収支予算書-修正・補正(様式14)'!$A$18:$B$31,2,FALSE))</f>
        <v>括弧内に様式14の項目番号を入れてください</v>
      </c>
      <c r="E27" s="23"/>
      <c r="F27" s="23"/>
      <c r="G27" s="36"/>
      <c r="H27" s="36">
        <v>0</v>
      </c>
      <c r="I27" s="36">
        <f>G27-H27</f>
        <v>0</v>
      </c>
      <c r="J27" s="23"/>
    </row>
    <row r="28" spans="1:10" ht="30" customHeight="1">
      <c r="A28" s="21"/>
      <c r="B28" s="10"/>
      <c r="C28" s="10"/>
      <c r="D28" s="644" t="str">
        <f>D27</f>
        <v>括弧内に様式14の項目番号を入れてください</v>
      </c>
      <c r="E28" s="23"/>
      <c r="F28" s="23"/>
      <c r="G28" s="36"/>
      <c r="H28" s="36">
        <v>0</v>
      </c>
      <c r="I28" s="36">
        <f>G28-H28</f>
        <v>0</v>
      </c>
      <c r="J28" s="23"/>
    </row>
    <row r="29" spans="1:10" ht="30" customHeight="1">
      <c r="A29" s="21"/>
      <c r="B29" s="10"/>
      <c r="C29" s="10"/>
      <c r="D29" s="644" t="str">
        <f>D27</f>
        <v>括弧内に様式14の項目番号を入れてください</v>
      </c>
      <c r="E29" s="23"/>
      <c r="F29" s="23"/>
      <c r="G29" s="36"/>
      <c r="H29" s="36">
        <v>0</v>
      </c>
      <c r="I29" s="36">
        <f>G29-H29</f>
        <v>0</v>
      </c>
      <c r="J29" s="23"/>
    </row>
    <row r="30" spans="1:10" ht="30" customHeight="1">
      <c r="A30" s="22"/>
      <c r="B30" s="31"/>
      <c r="C30" s="31"/>
      <c r="D30" s="645" t="str">
        <f>D27</f>
        <v>括弧内に様式14の項目番号を入れてください</v>
      </c>
      <c r="E30" s="31"/>
      <c r="F30" s="23" t="s">
        <v>33</v>
      </c>
      <c r="G30" s="36">
        <f>SUM(G27:G29)</f>
        <v>0</v>
      </c>
      <c r="H30" s="36">
        <f>SUM(H27:H29)</f>
        <v>0</v>
      </c>
      <c r="I30" s="36">
        <f>SUM(I27:I29)</f>
        <v>0</v>
      </c>
      <c r="J30" s="23"/>
    </row>
    <row r="31" spans="1:10" ht="30" customHeight="1">
      <c r="A31" s="50" t="s">
        <v>26</v>
      </c>
      <c r="B31" s="14"/>
      <c r="C31" s="10" t="s">
        <v>215</v>
      </c>
      <c r="D31" s="19" t="str">
        <f>IF(B31="","括弧内に様式14の項目番号を入れてください",VLOOKUP(B31,'収支予算書-修正・補正(様式14)'!$A$18:$B$31,2,FALSE))</f>
        <v>括弧内に様式14の項目番号を入れてください</v>
      </c>
      <c r="E31" s="23"/>
      <c r="F31" s="23"/>
      <c r="G31" s="36"/>
      <c r="H31" s="36">
        <v>0</v>
      </c>
      <c r="I31" s="36">
        <f>G31-H31</f>
        <v>0</v>
      </c>
      <c r="J31" s="23"/>
    </row>
    <row r="32" spans="1:10" ht="30" customHeight="1">
      <c r="A32" s="21"/>
      <c r="B32" s="10"/>
      <c r="C32" s="10"/>
      <c r="D32" s="644" t="str">
        <f>D31</f>
        <v>括弧内に様式14の項目番号を入れてください</v>
      </c>
      <c r="E32" s="23"/>
      <c r="F32" s="23"/>
      <c r="G32" s="36"/>
      <c r="H32" s="36">
        <v>0</v>
      </c>
      <c r="I32" s="36">
        <f>G32-H32</f>
        <v>0</v>
      </c>
      <c r="J32" s="23"/>
    </row>
    <row r="33" spans="1:10" ht="30" customHeight="1">
      <c r="A33" s="21"/>
      <c r="B33" s="10"/>
      <c r="C33" s="10"/>
      <c r="D33" s="644" t="str">
        <f>D31</f>
        <v>括弧内に様式14の項目番号を入れてください</v>
      </c>
      <c r="E33" s="23"/>
      <c r="F33" s="23"/>
      <c r="G33" s="36"/>
      <c r="H33" s="36">
        <v>0</v>
      </c>
      <c r="I33" s="36">
        <f>G33-H33</f>
        <v>0</v>
      </c>
      <c r="J33" s="23"/>
    </row>
    <row r="34" spans="1:10" ht="30" customHeight="1">
      <c r="A34" s="22"/>
      <c r="B34" s="31"/>
      <c r="C34" s="31"/>
      <c r="D34" s="645" t="str">
        <f>D31</f>
        <v>括弧内に様式14の項目番号を入れてください</v>
      </c>
      <c r="E34" s="31"/>
      <c r="F34" s="23" t="s">
        <v>33</v>
      </c>
      <c r="G34" s="36">
        <f>SUM(G31:G33)</f>
        <v>0</v>
      </c>
      <c r="H34" s="36">
        <f>SUM(H31:H33)</f>
        <v>0</v>
      </c>
      <c r="I34" s="36">
        <f>SUM(I31:I33)</f>
        <v>0</v>
      </c>
      <c r="J34" s="23"/>
    </row>
    <row r="35" spans="1:10" ht="30" customHeight="1">
      <c r="A35" s="50" t="s">
        <v>26</v>
      </c>
      <c r="B35" s="14">
        <v>14</v>
      </c>
      <c r="C35" s="10" t="s">
        <v>215</v>
      </c>
      <c r="D35" s="19" t="str">
        <f>IF(B35="","括弧内に様式2の項目番号を入れてください",VLOOKUP(B35,'収支予算書(様式2)'!$A$18:$B$31,2,FALSE))</f>
        <v>予備費</v>
      </c>
      <c r="E35" s="23"/>
      <c r="F35" s="558">
        <f>ROUNDDOWN(IFERROR(G35/G37, ""),4)</f>
        <v>0</v>
      </c>
      <c r="G35" s="36">
        <v>0</v>
      </c>
      <c r="H35" s="23">
        <v>0</v>
      </c>
      <c r="I35" s="565">
        <f>G35-H35</f>
        <v>0</v>
      </c>
      <c r="J35" s="564"/>
    </row>
    <row r="36" spans="1:10" ht="30" customHeight="1">
      <c r="A36" s="22"/>
      <c r="B36" s="31"/>
      <c r="C36" s="31"/>
      <c r="D36" s="645" t="str">
        <f>D35</f>
        <v>予備費</v>
      </c>
      <c r="E36" s="31"/>
      <c r="F36" s="23" t="s">
        <v>34</v>
      </c>
      <c r="G36" s="36">
        <f>SUM(G35:G35)</f>
        <v>0</v>
      </c>
      <c r="H36" s="36">
        <f>SUM(H35:H35)</f>
        <v>0</v>
      </c>
      <c r="I36" s="36">
        <f>SUM(I35:I35)</f>
        <v>0</v>
      </c>
      <c r="J36" s="564"/>
    </row>
    <row r="37" spans="1:10" ht="30" customHeight="1">
      <c r="A37" s="22"/>
      <c r="B37" s="31"/>
      <c r="C37" s="31"/>
      <c r="D37" s="31"/>
      <c r="E37" s="31"/>
      <c r="F37" s="23" t="s">
        <v>36</v>
      </c>
      <c r="G37" s="36">
        <f>SUM(G36,G34,G30,G26,G22,G18)</f>
        <v>0</v>
      </c>
      <c r="H37" s="36">
        <f>SUM(H36,H34,H30,H26,H22,H18)</f>
        <v>0</v>
      </c>
      <c r="I37" s="36">
        <f>SUM(I36,I34,I30,I26,I22,I18)</f>
        <v>0</v>
      </c>
      <c r="J37" s="23"/>
    </row>
    <row r="38" spans="1:10" ht="19.5" customHeight="1">
      <c r="A38" s="10"/>
      <c r="B38" s="10"/>
      <c r="C38" s="10"/>
      <c r="D38" s="10"/>
      <c r="E38" s="10"/>
      <c r="F38" s="10"/>
      <c r="G38" s="10"/>
      <c r="H38" s="10"/>
      <c r="I38" s="10"/>
      <c r="J38" s="10"/>
    </row>
    <row r="39" spans="1:10" ht="19.5" customHeight="1">
      <c r="A39" s="10"/>
      <c r="B39" s="10"/>
      <c r="C39" s="10"/>
      <c r="D39" s="10"/>
      <c r="E39" s="10"/>
      <c r="F39" s="10"/>
      <c r="G39" s="10"/>
      <c r="H39" s="10"/>
      <c r="I39" s="10"/>
      <c r="J39" s="10"/>
    </row>
    <row r="40" spans="1:10" ht="19.5" customHeight="1">
      <c r="A40" s="10"/>
      <c r="B40" s="10"/>
      <c r="C40" s="10"/>
      <c r="D40" s="10"/>
      <c r="E40" s="10"/>
      <c r="F40" s="10"/>
      <c r="G40" s="10"/>
      <c r="H40" s="10"/>
      <c r="I40" s="10"/>
      <c r="J40" s="10"/>
    </row>
    <row r="41" spans="1:10" ht="19.5" customHeight="1">
      <c r="A41" s="10"/>
      <c r="B41" s="10"/>
      <c r="C41" s="10"/>
      <c r="D41" s="10"/>
      <c r="E41" s="10"/>
      <c r="F41" s="10"/>
      <c r="G41" s="10"/>
      <c r="H41" s="10"/>
      <c r="I41" s="10"/>
      <c r="J41" s="10"/>
    </row>
    <row r="42" spans="1:10" ht="19.5" customHeight="1">
      <c r="A42" s="10"/>
      <c r="B42" s="10"/>
      <c r="C42" s="10"/>
      <c r="D42" s="10"/>
      <c r="E42" s="10"/>
      <c r="F42" s="10"/>
      <c r="G42" s="10"/>
      <c r="H42" s="10"/>
      <c r="I42" s="10"/>
      <c r="J42" s="10"/>
    </row>
    <row r="43" spans="1:10" ht="19.5" customHeight="1">
      <c r="A43" s="10"/>
      <c r="B43" s="10"/>
      <c r="C43" s="10"/>
      <c r="D43" s="10"/>
      <c r="E43" s="10"/>
      <c r="F43" s="10"/>
      <c r="G43" s="10"/>
      <c r="H43" s="10"/>
      <c r="I43" s="10"/>
      <c r="J43" s="10"/>
    </row>
    <row r="44" spans="1:10" ht="19.5" customHeight="1">
      <c r="A44" s="10"/>
      <c r="B44" s="10"/>
      <c r="C44" s="10"/>
      <c r="D44" s="10"/>
      <c r="E44" s="10"/>
      <c r="F44" s="10"/>
      <c r="G44" s="10"/>
      <c r="H44" s="10"/>
      <c r="I44" s="10"/>
      <c r="J44" s="10"/>
    </row>
  </sheetData>
  <mergeCells count="12">
    <mergeCell ref="A10:F10"/>
    <mergeCell ref="C2:I2"/>
    <mergeCell ref="I1:J1"/>
    <mergeCell ref="A4:D4"/>
    <mergeCell ref="E4:F4"/>
    <mergeCell ref="I4:J4"/>
    <mergeCell ref="A5:D5"/>
    <mergeCell ref="I12:J12"/>
    <mergeCell ref="A13:D13"/>
    <mergeCell ref="E13:F13"/>
    <mergeCell ref="I13:J13"/>
    <mergeCell ref="A14:D14"/>
  </mergeCells>
  <phoneticPr fontId="7"/>
  <conditionalFormatting sqref="E4:F4">
    <cfRule type="expression" dxfId="1" priority="8">
      <formula>$E$4=""</formula>
    </cfRule>
  </conditionalFormatting>
  <conditionalFormatting sqref="G5">
    <cfRule type="expression" dxfId="0" priority="7">
      <formula>$G$5=""</formula>
    </cfRule>
  </conditionalFormatting>
  <dataValidations count="5">
    <dataValidation type="list" allowBlank="1" showInputMessage="1" showErrorMessage="1" sqref="E4:F4" xr:uid="{00000000-0002-0000-1000-000000000000}">
      <formula1>"（修正予算用）,（補正予算用）"</formula1>
    </dataValidation>
    <dataValidation type="list" allowBlank="1" showInputMessage="1" showErrorMessage="1" sqref="G5" xr:uid="{00000000-0002-0000-1000-000001000000}">
      <formula1>"修正予算額,補正予算額"</formula1>
    </dataValidation>
    <dataValidation type="list" allowBlank="1" showInputMessage="1" showErrorMessage="1" sqref="B6:B9" xr:uid="{00000000-0002-0000-1000-000002000000}">
      <formula1>"1,2,3,4,5,6,7,8"</formula1>
    </dataValidation>
    <dataValidation type="list" allowBlank="1" showInputMessage="1" showErrorMessage="1" sqref="B15 B19 B23 B27 B31 B35" xr:uid="{00000000-0002-0000-1000-000003000000}">
      <formula1>"1,2,3,4,5,6,7,8,9,10,11,12,13,14"</formula1>
    </dataValidation>
    <dataValidation type="list" allowBlank="1" showInputMessage="1" showErrorMessage="1" sqref="E15:E17 E19:E21 E23:E25 E27:E29 E31:E33" xr:uid="{00000000-0002-0000-1000-000004000000}">
      <formula1>INDIRECT($D15)</formula1>
    </dataValidation>
  </dataValidations>
  <printOptions horizontalCentered="1"/>
  <pageMargins left="0.78740157480314965" right="0" top="0.98425196850393704" bottom="0.62992125984251968" header="0.51181102362204722" footer="0.51181102362204722"/>
  <pageSetup paperSize="9" scale="76"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7"/>
  <sheetViews>
    <sheetView view="pageBreakPreview" zoomScale="95" zoomScaleNormal="100" zoomScaleSheetLayoutView="95" workbookViewId="0"/>
  </sheetViews>
  <sheetFormatPr defaultColWidth="9.90625" defaultRowHeight="20.9" customHeight="1"/>
  <cols>
    <col min="1" max="1" width="22.08984375" style="657" customWidth="1"/>
    <col min="2" max="2" width="55.08984375" style="654" customWidth="1"/>
    <col min="3" max="16384" width="9.90625" style="654"/>
  </cols>
  <sheetData>
    <row r="1" spans="1:2" ht="20.9" customHeight="1">
      <c r="B1" s="657" t="s">
        <v>931</v>
      </c>
    </row>
    <row r="2" spans="1:2" ht="20.9" customHeight="1">
      <c r="A2" s="927" t="s">
        <v>1033</v>
      </c>
      <c r="B2" s="927"/>
    </row>
    <row r="3" spans="1:2" ht="20.25" customHeight="1">
      <c r="A3" s="797" t="str">
        <f>'収支予算書(様式2)'!$B$4</f>
        <v>事業名称：</v>
      </c>
      <c r="B3" s="797"/>
    </row>
    <row r="4" spans="1:2" ht="11.15" customHeight="1" thickBot="1">
      <c r="A4" s="655"/>
      <c r="B4" s="655"/>
    </row>
    <row r="5" spans="1:2" ht="28.4" customHeight="1" thickBot="1">
      <c r="A5" s="727" t="s">
        <v>1035</v>
      </c>
      <c r="B5" s="656"/>
    </row>
    <row r="6" spans="1:2" ht="28.4" customHeight="1" thickBot="1">
      <c r="A6" s="727" t="s">
        <v>1034</v>
      </c>
      <c r="B6" s="716" t="s">
        <v>1108</v>
      </c>
    </row>
    <row r="7" spans="1:2" ht="321" customHeight="1" thickBot="1">
      <c r="A7" s="727" t="s">
        <v>1036</v>
      </c>
      <c r="B7" s="681" t="s">
        <v>1037</v>
      </c>
    </row>
  </sheetData>
  <mergeCells count="2">
    <mergeCell ref="A3:B3"/>
    <mergeCell ref="A2:B2"/>
  </mergeCells>
  <phoneticPr fontId="7"/>
  <printOptions horizontalCentered="1" vertic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BF5FB-F611-4265-9A32-A6D1282C520E}">
  <dimension ref="A1:B7"/>
  <sheetViews>
    <sheetView view="pageBreakPreview" zoomScale="95" zoomScaleNormal="100" zoomScaleSheetLayoutView="95" workbookViewId="0">
      <selection activeCell="A6" sqref="A6"/>
    </sheetView>
  </sheetViews>
  <sheetFormatPr defaultColWidth="9.90625" defaultRowHeight="20.9" customHeight="1"/>
  <cols>
    <col min="1" max="1" width="22.08984375" style="657" customWidth="1"/>
    <col min="2" max="2" width="55.08984375" style="654" customWidth="1"/>
    <col min="3" max="16384" width="9.90625" style="654"/>
  </cols>
  <sheetData>
    <row r="1" spans="1:2" ht="20.9" customHeight="1">
      <c r="B1" s="683" t="s">
        <v>983</v>
      </c>
    </row>
    <row r="2" spans="1:2" ht="20.9" customHeight="1">
      <c r="A2" s="927" t="s">
        <v>1038</v>
      </c>
      <c r="B2" s="927"/>
    </row>
    <row r="3" spans="1:2" ht="20.25" customHeight="1">
      <c r="A3" s="797" t="str">
        <f>'収支予算書(様式2)'!$B$4</f>
        <v>事業名称：</v>
      </c>
      <c r="B3" s="797"/>
    </row>
    <row r="4" spans="1:2" ht="11.15" customHeight="1" thickBot="1">
      <c r="A4" s="655"/>
      <c r="B4" s="655"/>
    </row>
    <row r="5" spans="1:2" ht="28.4" customHeight="1" thickBot="1">
      <c r="A5" s="727" t="s">
        <v>1039</v>
      </c>
      <c r="B5" s="681" t="s">
        <v>1040</v>
      </c>
    </row>
    <row r="6" spans="1:2" ht="28.4" customHeight="1" thickBot="1">
      <c r="A6" s="727" t="s">
        <v>1041</v>
      </c>
      <c r="B6" s="681" t="s">
        <v>1042</v>
      </c>
    </row>
    <row r="7" spans="1:2" ht="321" customHeight="1" thickBot="1">
      <c r="A7" s="727" t="s">
        <v>1043</v>
      </c>
      <c r="B7" s="681" t="s">
        <v>1037</v>
      </c>
    </row>
  </sheetData>
  <mergeCells count="2">
    <mergeCell ref="A2:B2"/>
    <mergeCell ref="A3:B3"/>
  </mergeCells>
  <phoneticPr fontId="7"/>
  <printOptions horizontalCentered="1" vertic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99963-9FDD-4C2C-A6E1-75C51E6258B4}">
  <dimension ref="A1:B8"/>
  <sheetViews>
    <sheetView view="pageBreakPreview" zoomScale="95" zoomScaleNormal="100" zoomScaleSheetLayoutView="95" workbookViewId="0">
      <selection activeCell="A2" sqref="A2:B2"/>
    </sheetView>
  </sheetViews>
  <sheetFormatPr defaultColWidth="9.90625" defaultRowHeight="20.9" customHeight="1"/>
  <cols>
    <col min="1" max="1" width="22.08984375" style="657" customWidth="1"/>
    <col min="2" max="2" width="55.08984375" style="654" customWidth="1"/>
    <col min="3" max="16384" width="9.90625" style="654"/>
  </cols>
  <sheetData>
    <row r="1" spans="1:2" ht="20.9" customHeight="1">
      <c r="B1" s="683" t="s">
        <v>1063</v>
      </c>
    </row>
    <row r="2" spans="1:2" ht="20.9" customHeight="1">
      <c r="A2" s="927" t="s">
        <v>1044</v>
      </c>
      <c r="B2" s="927"/>
    </row>
    <row r="3" spans="1:2" ht="20.25" customHeight="1">
      <c r="A3" s="797" t="str">
        <f>'収支予算書(様式2)'!$B$4</f>
        <v>事業名称：</v>
      </c>
      <c r="B3" s="797"/>
    </row>
    <row r="4" spans="1:2" ht="11.15" customHeight="1" thickBot="1">
      <c r="A4" s="655"/>
      <c r="B4" s="655"/>
    </row>
    <row r="5" spans="1:2" ht="28.4" customHeight="1" thickBot="1">
      <c r="A5" s="727" t="s">
        <v>1049</v>
      </c>
      <c r="B5" s="681" t="s">
        <v>1045</v>
      </c>
    </row>
    <row r="6" spans="1:2" ht="28.4" customHeight="1" thickBot="1">
      <c r="A6" s="728" t="s">
        <v>1047</v>
      </c>
      <c r="B6" s="682"/>
    </row>
    <row r="7" spans="1:2" ht="28.4" customHeight="1" thickBot="1">
      <c r="A7" s="727" t="s">
        <v>1046</v>
      </c>
      <c r="B7" s="681" t="s">
        <v>1042</v>
      </c>
    </row>
    <row r="8" spans="1:2" ht="321" customHeight="1" thickBot="1">
      <c r="A8" s="727" t="s">
        <v>1050</v>
      </c>
      <c r="B8" s="681" t="s">
        <v>1037</v>
      </c>
    </row>
  </sheetData>
  <mergeCells count="2">
    <mergeCell ref="A2:B2"/>
    <mergeCell ref="A3:B3"/>
  </mergeCells>
  <phoneticPr fontId="7"/>
  <printOptions horizontalCentered="1" vertic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9834E-5B34-4DE7-8A0D-D8562BC9221C}">
  <dimension ref="A1:B8"/>
  <sheetViews>
    <sheetView view="pageBreakPreview" zoomScale="95" zoomScaleNormal="100" zoomScaleSheetLayoutView="95" workbookViewId="0"/>
  </sheetViews>
  <sheetFormatPr defaultColWidth="9.90625" defaultRowHeight="20.9" customHeight="1"/>
  <cols>
    <col min="1" max="1" width="22.08984375" style="657" customWidth="1"/>
    <col min="2" max="2" width="55.08984375" style="654" customWidth="1"/>
    <col min="3" max="16384" width="9.90625" style="654"/>
  </cols>
  <sheetData>
    <row r="1" spans="1:2" ht="20.9" customHeight="1">
      <c r="B1" s="683" t="s">
        <v>1062</v>
      </c>
    </row>
    <row r="2" spans="1:2" ht="20.9" customHeight="1">
      <c r="A2" s="927" t="s">
        <v>1048</v>
      </c>
      <c r="B2" s="927"/>
    </row>
    <row r="3" spans="1:2" ht="20.25" customHeight="1">
      <c r="A3" s="797" t="str">
        <f>'収支予算書(様式2)'!$B$4</f>
        <v>事業名称：</v>
      </c>
      <c r="B3" s="797"/>
    </row>
    <row r="4" spans="1:2" ht="11.15" customHeight="1" thickBot="1">
      <c r="A4" s="655"/>
      <c r="B4" s="655"/>
    </row>
    <row r="5" spans="1:2" ht="28.4" customHeight="1" thickBot="1">
      <c r="A5" s="727" t="s">
        <v>1052</v>
      </c>
      <c r="B5" s="681" t="s">
        <v>1053</v>
      </c>
    </row>
    <row r="6" spans="1:2" ht="28.4" customHeight="1" thickBot="1">
      <c r="A6" s="728" t="s">
        <v>1051</v>
      </c>
      <c r="B6" s="682"/>
    </row>
    <row r="7" spans="1:2" ht="28.4" customHeight="1" thickBot="1">
      <c r="A7" s="727" t="s">
        <v>1046</v>
      </c>
      <c r="B7" s="681" t="s">
        <v>1042</v>
      </c>
    </row>
    <row r="8" spans="1:2" ht="321" customHeight="1" thickBot="1">
      <c r="A8" s="727" t="s">
        <v>1054</v>
      </c>
      <c r="B8" s="681" t="s">
        <v>1037</v>
      </c>
    </row>
  </sheetData>
  <mergeCells count="2">
    <mergeCell ref="A2:B2"/>
    <mergeCell ref="A3:B3"/>
  </mergeCells>
  <phoneticPr fontId="7"/>
  <printOptions horizontalCentered="1" vertic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CE5FC-D7AF-41B0-BE20-030C18C8805B}">
  <dimension ref="A1:B8"/>
  <sheetViews>
    <sheetView view="pageBreakPreview" zoomScale="95" zoomScaleNormal="100" zoomScaleSheetLayoutView="95" workbookViewId="0">
      <selection activeCell="A5" sqref="A5"/>
    </sheetView>
  </sheetViews>
  <sheetFormatPr defaultColWidth="9.90625" defaultRowHeight="20.9" customHeight="1"/>
  <cols>
    <col min="1" max="1" width="22.08984375" style="657" customWidth="1"/>
    <col min="2" max="2" width="55.08984375" style="654" customWidth="1"/>
    <col min="3" max="16384" width="9.90625" style="654"/>
  </cols>
  <sheetData>
    <row r="1" spans="1:2" ht="20.9" customHeight="1">
      <c r="B1" s="683" t="s">
        <v>1061</v>
      </c>
    </row>
    <row r="2" spans="1:2" ht="20.9" customHeight="1">
      <c r="A2" s="927" t="s">
        <v>1055</v>
      </c>
      <c r="B2" s="927"/>
    </row>
    <row r="3" spans="1:2" ht="20.25" customHeight="1">
      <c r="A3" s="797" t="str">
        <f>'収支予算書(様式2)'!$B$4</f>
        <v>事業名称：</v>
      </c>
      <c r="B3" s="797"/>
    </row>
    <row r="4" spans="1:2" ht="11.15" customHeight="1" thickBot="1">
      <c r="A4" s="655"/>
      <c r="B4" s="655"/>
    </row>
    <row r="5" spans="1:2" ht="28.4" customHeight="1" thickBot="1">
      <c r="A5" s="727" t="s">
        <v>1052</v>
      </c>
      <c r="B5" s="681" t="s">
        <v>1053</v>
      </c>
    </row>
    <row r="6" spans="1:2" ht="28.4" customHeight="1" thickBot="1">
      <c r="A6" s="728" t="s">
        <v>1059</v>
      </c>
      <c r="B6" s="682"/>
    </row>
    <row r="7" spans="1:2" ht="28.4" customHeight="1" thickBot="1">
      <c r="A7" s="727" t="s">
        <v>1046</v>
      </c>
      <c r="B7" s="681" t="s">
        <v>1042</v>
      </c>
    </row>
    <row r="8" spans="1:2" ht="321" customHeight="1" thickBot="1">
      <c r="A8" s="727" t="s">
        <v>1056</v>
      </c>
      <c r="B8" s="681" t="s">
        <v>1037</v>
      </c>
    </row>
  </sheetData>
  <mergeCells count="2">
    <mergeCell ref="A2:B2"/>
    <mergeCell ref="A3:B3"/>
  </mergeCells>
  <phoneticPr fontId="7"/>
  <printOptions horizontalCentered="1" vertic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22ECB-93E6-43CA-A60D-BC3559539185}">
  <dimension ref="A1:B8"/>
  <sheetViews>
    <sheetView view="pageBreakPreview" zoomScale="95" zoomScaleNormal="100" zoomScaleSheetLayoutView="95" workbookViewId="0">
      <selection activeCell="A5" sqref="A5"/>
    </sheetView>
  </sheetViews>
  <sheetFormatPr defaultColWidth="9.90625" defaultRowHeight="20.9" customHeight="1"/>
  <cols>
    <col min="1" max="1" width="22.08984375" style="657" customWidth="1"/>
    <col min="2" max="2" width="55.08984375" style="654" customWidth="1"/>
    <col min="3" max="16384" width="9.90625" style="654"/>
  </cols>
  <sheetData>
    <row r="1" spans="1:2" ht="20.9" customHeight="1">
      <c r="B1" s="683" t="s">
        <v>1060</v>
      </c>
    </row>
    <row r="2" spans="1:2" ht="20.9" customHeight="1">
      <c r="A2" s="927" t="s">
        <v>1057</v>
      </c>
      <c r="B2" s="927"/>
    </row>
    <row r="3" spans="1:2" ht="20.25" customHeight="1">
      <c r="A3" s="797" t="str">
        <f>'収支予算書(様式2)'!$B$4</f>
        <v>事業名称：</v>
      </c>
      <c r="B3" s="797"/>
    </row>
    <row r="4" spans="1:2" ht="11.15" customHeight="1" thickBot="1">
      <c r="A4" s="655"/>
      <c r="B4" s="655"/>
    </row>
    <row r="5" spans="1:2" ht="28.4" customHeight="1" thickBot="1">
      <c r="A5" s="727" t="s">
        <v>1052</v>
      </c>
      <c r="B5" s="681" t="s">
        <v>1053</v>
      </c>
    </row>
    <row r="6" spans="1:2" ht="28.4" customHeight="1" thickBot="1">
      <c r="A6" s="728" t="s">
        <v>1059</v>
      </c>
      <c r="B6" s="682"/>
    </row>
    <row r="7" spans="1:2" ht="28.4" customHeight="1" thickBot="1">
      <c r="A7" s="727" t="s">
        <v>1046</v>
      </c>
      <c r="B7" s="681" t="s">
        <v>1042</v>
      </c>
    </row>
    <row r="8" spans="1:2" ht="321" customHeight="1" thickBot="1">
      <c r="A8" s="727" t="s">
        <v>1058</v>
      </c>
      <c r="B8" s="681" t="s">
        <v>1037</v>
      </c>
    </row>
  </sheetData>
  <mergeCells count="2">
    <mergeCell ref="A2:B2"/>
    <mergeCell ref="A3:B3"/>
  </mergeCells>
  <phoneticPr fontId="7"/>
  <printOptions horizontalCentered="1" vertic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11BD1-FA4F-4364-B4F7-2901FAA928C4}">
  <dimension ref="A1:B8"/>
  <sheetViews>
    <sheetView view="pageBreakPreview" zoomScale="95" zoomScaleNormal="100" zoomScaleSheetLayoutView="95" workbookViewId="0"/>
  </sheetViews>
  <sheetFormatPr defaultColWidth="9.90625" defaultRowHeight="20.9" customHeight="1"/>
  <cols>
    <col min="1" max="1" width="22.08984375" style="657" customWidth="1"/>
    <col min="2" max="2" width="55.08984375" style="654" customWidth="1"/>
    <col min="3" max="16384" width="9.90625" style="654"/>
  </cols>
  <sheetData>
    <row r="1" spans="1:2" ht="20.9" customHeight="1">
      <c r="B1" s="683" t="s">
        <v>1066</v>
      </c>
    </row>
    <row r="2" spans="1:2" ht="20.9" customHeight="1">
      <c r="A2" s="927" t="s">
        <v>1064</v>
      </c>
      <c r="B2" s="927"/>
    </row>
    <row r="3" spans="1:2" ht="20.25" customHeight="1">
      <c r="A3" s="797" t="str">
        <f>'収支予算書(様式2)'!$B$4</f>
        <v>事業名称：</v>
      </c>
      <c r="B3" s="797"/>
    </row>
    <row r="4" spans="1:2" ht="11.15" customHeight="1" thickBot="1">
      <c r="A4" s="655"/>
      <c r="B4" s="655"/>
    </row>
    <row r="5" spans="1:2" ht="28.4" customHeight="1" thickBot="1">
      <c r="A5" s="727" t="s">
        <v>1052</v>
      </c>
      <c r="B5" s="681" t="s">
        <v>1053</v>
      </c>
    </row>
    <row r="6" spans="1:2" ht="28.4" customHeight="1" thickBot="1">
      <c r="A6" s="728" t="s">
        <v>1059</v>
      </c>
      <c r="B6" s="682"/>
    </row>
    <row r="7" spans="1:2" ht="28.4" customHeight="1" thickBot="1">
      <c r="A7" s="727" t="s">
        <v>1046</v>
      </c>
      <c r="B7" s="681" t="s">
        <v>1042</v>
      </c>
    </row>
    <row r="8" spans="1:2" ht="321" customHeight="1" thickBot="1">
      <c r="A8" s="727" t="s">
        <v>1065</v>
      </c>
      <c r="B8" s="681" t="s">
        <v>1037</v>
      </c>
    </row>
  </sheetData>
  <mergeCells count="2">
    <mergeCell ref="A2:B2"/>
    <mergeCell ref="A3:B3"/>
  </mergeCells>
  <phoneticPr fontId="7"/>
  <printOptions horizontalCentered="1" verticalCentered="1"/>
  <pageMargins left="0.70866141732283472" right="0.70866141732283472" top="0.74803149606299213" bottom="0.74803149606299213" header="0.31496062992125984" footer="0.31496062992125984"/>
  <pageSetup paperSize="9" orientation="portrait" r:id="rId1"/>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G49"/>
  <sheetViews>
    <sheetView showGridLines="0" view="pageBreakPreview" zoomScaleNormal="100" zoomScaleSheetLayoutView="100" workbookViewId="0">
      <selection activeCell="B23" sqref="B23:D23"/>
    </sheetView>
  </sheetViews>
  <sheetFormatPr defaultColWidth="8.90625" defaultRowHeight="13"/>
  <cols>
    <col min="1" max="4" width="20.90625" style="141" customWidth="1"/>
    <col min="5" max="6" width="8.90625" style="141"/>
    <col min="7" max="7" width="35.90625" style="141" customWidth="1"/>
    <col min="8" max="16384" width="8.90625" style="141"/>
  </cols>
  <sheetData>
    <row r="1" spans="1:7" ht="21">
      <c r="A1" s="370"/>
      <c r="D1" s="684" t="s">
        <v>603</v>
      </c>
    </row>
    <row r="2" spans="1:7" s="143" customFormat="1" ht="20.149999999999999" customHeight="1">
      <c r="A2" s="88"/>
      <c r="D2" s="649" t="s">
        <v>1134</v>
      </c>
    </row>
    <row r="3" spans="1:7" ht="20.149999999999999" customHeight="1" thickBot="1">
      <c r="A3" s="934" t="s">
        <v>554</v>
      </c>
      <c r="B3" s="934"/>
      <c r="C3" s="934"/>
      <c r="D3" s="934"/>
    </row>
    <row r="4" spans="1:7" ht="15" customHeight="1" thickTop="1">
      <c r="A4" s="86"/>
      <c r="B4" s="130"/>
      <c r="C4" s="130"/>
      <c r="D4" s="130"/>
      <c r="G4" s="141" t="s">
        <v>553</v>
      </c>
    </row>
    <row r="5" spans="1:7" ht="15" customHeight="1">
      <c r="A5" s="528" t="s">
        <v>1131</v>
      </c>
      <c r="B5" s="515"/>
      <c r="C5" s="130"/>
      <c r="D5" s="130"/>
      <c r="G5" s="462" t="s">
        <v>552</v>
      </c>
    </row>
    <row r="6" spans="1:7" ht="15" customHeight="1">
      <c r="A6" s="86"/>
      <c r="B6" s="130" t="s">
        <v>1136</v>
      </c>
      <c r="C6" s="130"/>
      <c r="D6" s="130"/>
      <c r="G6" s="463" t="s">
        <v>543</v>
      </c>
    </row>
    <row r="7" spans="1:7" ht="15" customHeight="1">
      <c r="A7" s="86"/>
      <c r="B7" s="130"/>
      <c r="C7" s="130"/>
      <c r="D7" s="130"/>
      <c r="G7" s="464" t="s">
        <v>551</v>
      </c>
    </row>
    <row r="8" spans="1:7" ht="15" customHeight="1">
      <c r="A8" s="935" t="s">
        <v>1115</v>
      </c>
      <c r="B8" s="936"/>
      <c r="C8" s="936"/>
      <c r="D8" s="936"/>
      <c r="G8" s="463" t="s">
        <v>550</v>
      </c>
    </row>
    <row r="9" spans="1:7" ht="15" customHeight="1">
      <c r="A9" s="936"/>
      <c r="B9" s="936"/>
      <c r="C9" s="936"/>
      <c r="D9" s="936"/>
      <c r="G9" s="463" t="s">
        <v>549</v>
      </c>
    </row>
    <row r="10" spans="1:7" ht="15" customHeight="1">
      <c r="A10" s="936"/>
      <c r="B10" s="936"/>
      <c r="C10" s="936"/>
      <c r="D10" s="936"/>
      <c r="G10" s="463" t="s">
        <v>548</v>
      </c>
    </row>
    <row r="11" spans="1:7" ht="15" customHeight="1">
      <c r="A11" s="936"/>
      <c r="B11" s="936"/>
      <c r="C11" s="936"/>
      <c r="D11" s="936"/>
    </row>
    <row r="12" spans="1:7" ht="15" customHeight="1">
      <c r="A12" s="936"/>
      <c r="B12" s="936"/>
      <c r="C12" s="936"/>
      <c r="D12" s="936"/>
    </row>
    <row r="13" spans="1:7" ht="15" customHeight="1">
      <c r="A13" s="936"/>
      <c r="B13" s="936"/>
      <c r="C13" s="936"/>
      <c r="D13" s="936"/>
    </row>
    <row r="14" spans="1:7">
      <c r="A14" s="329"/>
      <c r="B14" s="311"/>
      <c r="C14" s="311"/>
      <c r="D14" s="311"/>
    </row>
    <row r="15" spans="1:7" ht="15" customHeight="1" thickBot="1">
      <c r="A15" s="87" t="s">
        <v>547</v>
      </c>
      <c r="B15" s="311"/>
      <c r="C15" s="311"/>
      <c r="D15" s="311"/>
    </row>
    <row r="16" spans="1:7" s="143" customFormat="1" ht="13.5" customHeight="1">
      <c r="A16" s="328" t="s">
        <v>546</v>
      </c>
      <c r="B16" s="327" t="s">
        <v>545</v>
      </c>
      <c r="C16" s="326" t="s">
        <v>544</v>
      </c>
      <c r="D16" s="937" t="s">
        <v>507</v>
      </c>
    </row>
    <row r="17" spans="1:4" s="143" customFormat="1" ht="60.75" customHeight="1" thickBot="1">
      <c r="A17" s="325"/>
      <c r="B17" s="324" t="s">
        <v>543</v>
      </c>
      <c r="C17" s="323" t="s">
        <v>542</v>
      </c>
      <c r="D17" s="938"/>
    </row>
    <row r="18" spans="1:4" s="143" customFormat="1" ht="18.75" customHeight="1">
      <c r="A18" s="322" t="s">
        <v>541</v>
      </c>
      <c r="C18" s="321"/>
    </row>
    <row r="19" spans="1:4" ht="15" customHeight="1" thickBot="1">
      <c r="A19" s="87"/>
      <c r="B19" s="87"/>
      <c r="C19" s="87"/>
      <c r="D19" s="87"/>
    </row>
    <row r="20" spans="1:4" ht="19.5" customHeight="1">
      <c r="A20" s="320" t="s">
        <v>56</v>
      </c>
      <c r="B20" s="928"/>
      <c r="C20" s="929"/>
      <c r="D20" s="930"/>
    </row>
    <row r="21" spans="1:4" ht="19.5" customHeight="1">
      <c r="A21" s="318" t="s">
        <v>772</v>
      </c>
      <c r="B21" s="142" t="s">
        <v>540</v>
      </c>
      <c r="C21" s="142" t="s">
        <v>141</v>
      </c>
      <c r="D21" s="319" t="s">
        <v>539</v>
      </c>
    </row>
    <row r="22" spans="1:4" ht="19.5" customHeight="1">
      <c r="A22" s="318" t="s">
        <v>142</v>
      </c>
      <c r="B22" s="931" t="s">
        <v>1133</v>
      </c>
      <c r="C22" s="932"/>
      <c r="D22" s="933"/>
    </row>
    <row r="23" spans="1:4" ht="19.5" customHeight="1">
      <c r="A23" s="318" t="s">
        <v>118</v>
      </c>
      <c r="B23" s="931" t="s">
        <v>538</v>
      </c>
      <c r="C23" s="932"/>
      <c r="D23" s="933"/>
    </row>
    <row r="24" spans="1:4" ht="15" customHeight="1">
      <c r="A24" s="941" t="s">
        <v>537</v>
      </c>
      <c r="B24" s="317"/>
      <c r="C24" s="316"/>
      <c r="D24" s="315"/>
    </row>
    <row r="25" spans="1:4" ht="15" customHeight="1">
      <c r="A25" s="942"/>
      <c r="B25" s="312" t="s">
        <v>988</v>
      </c>
      <c r="C25" s="130"/>
      <c r="D25" s="314"/>
    </row>
    <row r="26" spans="1:4" ht="15" customHeight="1">
      <c r="A26" s="942"/>
      <c r="B26" s="312" t="s">
        <v>989</v>
      </c>
      <c r="C26" s="311"/>
      <c r="D26" s="310"/>
    </row>
    <row r="27" spans="1:4" ht="15" customHeight="1">
      <c r="A27" s="942"/>
      <c r="B27" s="312" t="s">
        <v>990</v>
      </c>
      <c r="C27" s="311"/>
      <c r="D27" s="310"/>
    </row>
    <row r="28" spans="1:4" ht="15" customHeight="1">
      <c r="A28" s="942"/>
      <c r="B28" s="312"/>
      <c r="C28" s="311"/>
      <c r="D28" s="310"/>
    </row>
    <row r="29" spans="1:4" ht="15" customHeight="1">
      <c r="A29" s="942"/>
      <c r="B29" s="313"/>
      <c r="C29" s="311"/>
      <c r="D29" s="310"/>
    </row>
    <row r="30" spans="1:4" ht="15" customHeight="1">
      <c r="A30" s="942"/>
      <c r="B30" s="312" t="s">
        <v>991</v>
      </c>
      <c r="C30" s="311"/>
      <c r="D30" s="310"/>
    </row>
    <row r="31" spans="1:4" ht="15" customHeight="1" thickBot="1">
      <c r="A31" s="943"/>
      <c r="B31" s="309"/>
      <c r="C31" s="308"/>
      <c r="D31" s="307"/>
    </row>
    <row r="32" spans="1:4" ht="15" customHeight="1">
      <c r="A32" s="944" t="s">
        <v>992</v>
      </c>
      <c r="B32" s="944"/>
      <c r="C32" s="130"/>
      <c r="D32" s="306"/>
    </row>
    <row r="33" spans="1:4" ht="15" customHeight="1" thickBot="1">
      <c r="A33" s="86"/>
      <c r="B33" s="130"/>
      <c r="C33" s="130"/>
      <c r="D33" s="130"/>
    </row>
    <row r="34" spans="1:4" ht="15" customHeight="1" thickTop="1">
      <c r="A34" s="945" t="s">
        <v>143</v>
      </c>
      <c r="B34" s="305"/>
      <c r="C34" s="305"/>
      <c r="D34" s="304"/>
    </row>
    <row r="35" spans="1:4" ht="15" customHeight="1" thickBot="1">
      <c r="A35" s="946"/>
      <c r="B35" s="303" t="s">
        <v>536</v>
      </c>
      <c r="C35" s="130"/>
      <c r="D35" s="302"/>
    </row>
    <row r="36" spans="1:4" ht="15" customHeight="1">
      <c r="A36" s="465"/>
      <c r="B36" s="130"/>
      <c r="D36" s="302"/>
    </row>
    <row r="37" spans="1:4" ht="15" customHeight="1">
      <c r="A37" s="948" t="s">
        <v>1132</v>
      </c>
      <c r="B37" s="949"/>
      <c r="C37" s="949"/>
      <c r="D37" s="302"/>
    </row>
    <row r="38" spans="1:4" ht="15" customHeight="1">
      <c r="A38" s="465"/>
      <c r="B38" s="130"/>
      <c r="C38" s="130"/>
      <c r="D38" s="302"/>
    </row>
    <row r="39" spans="1:4" ht="15" customHeight="1" thickBot="1">
      <c r="A39" s="301"/>
      <c r="B39" s="939" t="s">
        <v>1137</v>
      </c>
      <c r="C39" s="939"/>
      <c r="D39" s="940"/>
    </row>
    <row r="40" spans="1:4" ht="15" customHeight="1" thickTop="1">
      <c r="A40" s="130"/>
      <c r="B40" s="130"/>
      <c r="C40" s="130"/>
      <c r="D40" s="130"/>
    </row>
    <row r="41" spans="1:4" ht="15" customHeight="1">
      <c r="A41" s="300" t="s">
        <v>535</v>
      </c>
      <c r="B41" s="300"/>
      <c r="C41" s="300"/>
      <c r="D41" s="300"/>
    </row>
    <row r="42" spans="1:4" ht="15" customHeight="1">
      <c r="A42" s="947" t="s">
        <v>1084</v>
      </c>
      <c r="B42" s="947"/>
      <c r="C42" s="947"/>
      <c r="D42" s="947"/>
    </row>
    <row r="43" spans="1:4" ht="15" customHeight="1">
      <c r="A43" s="947"/>
      <c r="B43" s="947"/>
      <c r="C43" s="947"/>
      <c r="D43" s="947"/>
    </row>
    <row r="44" spans="1:4" ht="15" customHeight="1">
      <c r="A44" s="300" t="s">
        <v>1085</v>
      </c>
      <c r="B44" s="300"/>
      <c r="C44" s="300"/>
      <c r="D44" s="300"/>
    </row>
    <row r="45" spans="1:4" ht="15" customHeight="1">
      <c r="A45" s="300"/>
      <c r="B45" s="300"/>
      <c r="C45" s="300"/>
      <c r="D45" s="300"/>
    </row>
    <row r="46" spans="1:4" ht="15" customHeight="1">
      <c r="A46" s="300" t="s">
        <v>534</v>
      </c>
      <c r="B46" s="300"/>
      <c r="C46" s="300"/>
      <c r="D46" s="300"/>
    </row>
    <row r="47" spans="1:4">
      <c r="A47" s="300" t="s">
        <v>625</v>
      </c>
      <c r="B47" s="300"/>
      <c r="C47" s="300"/>
      <c r="D47" s="300"/>
    </row>
    <row r="48" spans="1:4">
      <c r="A48" s="300" t="s">
        <v>893</v>
      </c>
      <c r="B48" s="300"/>
      <c r="C48" s="300"/>
      <c r="D48" s="300"/>
    </row>
    <row r="49" spans="1:4">
      <c r="A49" s="300"/>
      <c r="B49" s="300"/>
      <c r="C49" s="300"/>
      <c r="D49" s="300"/>
    </row>
  </sheetData>
  <mergeCells count="12">
    <mergeCell ref="B39:D39"/>
    <mergeCell ref="A24:A31"/>
    <mergeCell ref="A32:B32"/>
    <mergeCell ref="A34:A35"/>
    <mergeCell ref="A42:D43"/>
    <mergeCell ref="A37:C37"/>
    <mergeCell ref="B20:D20"/>
    <mergeCell ref="B22:D22"/>
    <mergeCell ref="B23:D23"/>
    <mergeCell ref="A3:D3"/>
    <mergeCell ref="A8:D13"/>
    <mergeCell ref="D16:D17"/>
  </mergeCells>
  <phoneticPr fontId="7"/>
  <dataValidations count="1">
    <dataValidation type="list" allowBlank="1" showInputMessage="1" showErrorMessage="1" sqref="B17" xr:uid="{00000000-0002-0000-1300-000000000000}">
      <formula1>$G$6:$G$10</formula1>
    </dataValidation>
  </dataValidations>
  <printOptions horizontalCentered="1"/>
  <pageMargins left="0.74803149606299213" right="0.6692913385826772" top="0.9055118110236221" bottom="0.86614173228346458" header="0.51181102362204722" footer="0.51181102362204722"/>
  <pageSetup paperSize="9" scale="93"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G33"/>
  <sheetViews>
    <sheetView showGridLines="0" view="pageBreakPreview" zoomScaleNormal="100" zoomScaleSheetLayoutView="100" workbookViewId="0">
      <selection activeCell="B20" sqref="B20:D20"/>
    </sheetView>
  </sheetViews>
  <sheetFormatPr defaultColWidth="8.90625" defaultRowHeight="13"/>
  <cols>
    <col min="1" max="4" width="20.90625" style="143" customWidth="1"/>
    <col min="5" max="6" width="8.90625" style="143"/>
    <col min="7" max="7" width="35.90625" style="143" customWidth="1"/>
    <col min="8" max="16384" width="8.90625" style="143"/>
  </cols>
  <sheetData>
    <row r="1" spans="1:7" ht="21">
      <c r="A1" s="369"/>
      <c r="D1" s="649" t="s">
        <v>1067</v>
      </c>
    </row>
    <row r="2" spans="1:7" ht="20.149999999999999" customHeight="1">
      <c r="A2" s="88"/>
      <c r="D2" s="649" t="s">
        <v>1134</v>
      </c>
    </row>
    <row r="3" spans="1:7" s="141" customFormat="1" ht="20.149999999999999" customHeight="1" thickBot="1">
      <c r="A3" s="934" t="s">
        <v>563</v>
      </c>
      <c r="B3" s="934"/>
      <c r="C3" s="934"/>
      <c r="D3" s="934"/>
    </row>
    <row r="4" spans="1:7" s="141" customFormat="1" ht="15" customHeight="1" thickTop="1">
      <c r="A4" s="86"/>
      <c r="B4" s="130"/>
      <c r="C4" s="130"/>
      <c r="D4" s="130"/>
      <c r="G4" s="141" t="s">
        <v>553</v>
      </c>
    </row>
    <row r="5" spans="1:7" ht="15" customHeight="1">
      <c r="A5" s="528" t="s">
        <v>1131</v>
      </c>
      <c r="B5" s="515"/>
      <c r="C5" s="130"/>
      <c r="D5" s="130"/>
      <c r="G5" s="143" t="s">
        <v>552</v>
      </c>
    </row>
    <row r="6" spans="1:7" ht="15" customHeight="1">
      <c r="A6" s="86"/>
      <c r="B6" s="130" t="s">
        <v>1135</v>
      </c>
      <c r="C6" s="130"/>
      <c r="D6" s="130"/>
      <c r="G6" s="463" t="s">
        <v>543</v>
      </c>
    </row>
    <row r="7" spans="1:7" s="141" customFormat="1" ht="15" customHeight="1">
      <c r="A7" s="86"/>
      <c r="B7" s="130"/>
      <c r="C7" s="130"/>
      <c r="D7" s="130"/>
      <c r="G7" s="464" t="s">
        <v>551</v>
      </c>
    </row>
    <row r="8" spans="1:7" ht="15" customHeight="1">
      <c r="A8" s="953" t="s">
        <v>562</v>
      </c>
      <c r="B8" s="953"/>
      <c r="C8" s="953"/>
      <c r="D8" s="953"/>
      <c r="G8" s="463" t="s">
        <v>550</v>
      </c>
    </row>
    <row r="9" spans="1:7" ht="15" customHeight="1">
      <c r="A9" s="953" t="s">
        <v>561</v>
      </c>
      <c r="B9" s="953"/>
      <c r="C9" s="953"/>
      <c r="D9" s="953"/>
      <c r="G9" s="463" t="s">
        <v>549</v>
      </c>
    </row>
    <row r="10" spans="1:7" ht="15" customHeight="1">
      <c r="A10" s="89"/>
      <c r="B10" s="89"/>
      <c r="C10" s="89"/>
      <c r="D10" s="89"/>
      <c r="G10" s="463" t="s">
        <v>548</v>
      </c>
    </row>
    <row r="11" spans="1:7" ht="15" customHeight="1">
      <c r="A11" s="89"/>
    </row>
    <row r="12" spans="1:7" ht="13.5" thickBot="1">
      <c r="A12" s="87" t="s">
        <v>560</v>
      </c>
      <c r="B12" s="311"/>
      <c r="C12" s="311"/>
      <c r="D12" s="311"/>
    </row>
    <row r="13" spans="1:7">
      <c r="A13" s="328" t="s">
        <v>546</v>
      </c>
      <c r="B13" s="327" t="s">
        <v>545</v>
      </c>
      <c r="C13" s="326" t="s">
        <v>544</v>
      </c>
      <c r="D13" s="937" t="s">
        <v>507</v>
      </c>
    </row>
    <row r="14" spans="1:7" ht="62.25" customHeight="1" thickBot="1">
      <c r="A14" s="325"/>
      <c r="B14" s="324" t="s">
        <v>543</v>
      </c>
      <c r="C14" s="323" t="s">
        <v>559</v>
      </c>
      <c r="D14" s="938"/>
    </row>
    <row r="15" spans="1:7" ht="21" customHeight="1">
      <c r="A15" s="322" t="s">
        <v>558</v>
      </c>
      <c r="C15" s="321"/>
    </row>
    <row r="16" spans="1:7" ht="21" customHeight="1">
      <c r="A16" s="87"/>
      <c r="B16" s="87"/>
      <c r="C16" s="87"/>
      <c r="D16" s="340"/>
    </row>
    <row r="17" spans="1:4" ht="18.75" customHeight="1" thickBot="1">
      <c r="A17" s="954"/>
      <c r="B17" s="954"/>
      <c r="C17" s="954"/>
      <c r="D17" s="954"/>
    </row>
    <row r="18" spans="1:4" ht="22.5" customHeight="1">
      <c r="A18" s="339" t="s">
        <v>56</v>
      </c>
      <c r="B18" s="955"/>
      <c r="C18" s="956"/>
      <c r="D18" s="957"/>
    </row>
    <row r="19" spans="1:4" ht="22.5" customHeight="1">
      <c r="A19" s="318" t="s">
        <v>772</v>
      </c>
      <c r="B19" s="144" t="s">
        <v>557</v>
      </c>
      <c r="C19" s="144" t="s">
        <v>141</v>
      </c>
      <c r="D19" s="338" t="s">
        <v>539</v>
      </c>
    </row>
    <row r="20" spans="1:4" ht="22.5" customHeight="1">
      <c r="A20" s="337" t="s">
        <v>142</v>
      </c>
      <c r="B20" s="950" t="s">
        <v>1142</v>
      </c>
      <c r="C20" s="951"/>
      <c r="D20" s="952"/>
    </row>
    <row r="21" spans="1:4" ht="22.5" customHeight="1" thickBot="1">
      <c r="A21" s="336" t="s">
        <v>144</v>
      </c>
      <c r="B21" s="335" t="s">
        <v>539</v>
      </c>
      <c r="C21" s="334" t="s">
        <v>145</v>
      </c>
      <c r="D21" s="333" t="s">
        <v>539</v>
      </c>
    </row>
    <row r="22" spans="1:4">
      <c r="B22" s="332"/>
      <c r="C22" s="332"/>
    </row>
    <row r="23" spans="1:4">
      <c r="A23" s="330" t="s">
        <v>556</v>
      </c>
    </row>
    <row r="24" spans="1:4">
      <c r="A24" s="331" t="s">
        <v>894</v>
      </c>
    </row>
    <row r="25" spans="1:4">
      <c r="A25" s="330" t="s">
        <v>905</v>
      </c>
    </row>
    <row r="26" spans="1:4">
      <c r="A26" s="330" t="s">
        <v>915</v>
      </c>
    </row>
    <row r="27" spans="1:4">
      <c r="A27" s="330" t="s">
        <v>921</v>
      </c>
    </row>
    <row r="28" spans="1:4">
      <c r="A28" s="330" t="s">
        <v>1116</v>
      </c>
    </row>
    <row r="29" spans="1:4">
      <c r="A29" s="330" t="s">
        <v>957</v>
      </c>
    </row>
    <row r="30" spans="1:4">
      <c r="A30" s="466"/>
    </row>
    <row r="31" spans="1:4">
      <c r="A31" s="330" t="s">
        <v>555</v>
      </c>
    </row>
    <row r="32" spans="1:4">
      <c r="A32" s="300" t="s">
        <v>625</v>
      </c>
    </row>
    <row r="33" spans="1:1">
      <c r="A33" s="300" t="s">
        <v>893</v>
      </c>
    </row>
  </sheetData>
  <mergeCells count="7">
    <mergeCell ref="D13:D14"/>
    <mergeCell ref="A3:D3"/>
    <mergeCell ref="B20:D20"/>
    <mergeCell ref="A9:D9"/>
    <mergeCell ref="A17:D17"/>
    <mergeCell ref="B18:D18"/>
    <mergeCell ref="A8:D8"/>
  </mergeCells>
  <phoneticPr fontId="7"/>
  <dataValidations count="1">
    <dataValidation type="list" allowBlank="1" showInputMessage="1" showErrorMessage="1" sqref="B14" xr:uid="{00000000-0002-0000-1400-000000000000}">
      <formula1>$G$6:$G$10</formula1>
    </dataValidation>
  </dataValidations>
  <printOptions horizontalCentered="1"/>
  <pageMargins left="0.78740157480314965" right="0.78740157480314965" top="0.98425196850393704" bottom="0.98425196850393704" header="0.51181102362204722" footer="0.51181102362204722"/>
  <pageSetup paperSize="9" orientation="portrait" r:id="rId1"/>
  <headerFooter alignWithMargins="0"/>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N48"/>
  <sheetViews>
    <sheetView view="pageBreakPreview" zoomScaleNormal="100" zoomScaleSheetLayoutView="100" workbookViewId="0">
      <selection activeCell="A6" sqref="A6"/>
    </sheetView>
  </sheetViews>
  <sheetFormatPr defaultColWidth="9" defaultRowHeight="13"/>
  <cols>
    <col min="1" max="1" width="5.90625" style="149" customWidth="1"/>
    <col min="2" max="2" width="3.08984375" style="149" customWidth="1"/>
    <col min="3" max="3" width="5.90625" style="149" customWidth="1"/>
    <col min="4" max="4" width="16" style="149" customWidth="1"/>
    <col min="5" max="5" width="9" style="149"/>
    <col min="6" max="7" width="16.90625" style="149" customWidth="1"/>
    <col min="8" max="8" width="5.90625" style="149" customWidth="1"/>
    <col min="9" max="9" width="5.453125" style="149" customWidth="1"/>
    <col min="10" max="11" width="5.90625" style="149" customWidth="1"/>
    <col min="12" max="12" width="2.453125" style="149" customWidth="1"/>
    <col min="13" max="16384" width="9" style="149"/>
  </cols>
  <sheetData>
    <row r="1" spans="1:14" s="78" customFormat="1">
      <c r="A1" s="971" t="s">
        <v>1068</v>
      </c>
      <c r="B1" s="972"/>
      <c r="C1" s="972"/>
      <c r="D1" s="972"/>
      <c r="E1" s="972"/>
      <c r="F1" s="972"/>
      <c r="G1" s="972"/>
      <c r="H1" s="972"/>
      <c r="I1" s="972"/>
      <c r="J1" s="972"/>
      <c r="K1" s="972"/>
      <c r="L1" s="972"/>
    </row>
    <row r="2" spans="1:14" ht="26.25" customHeight="1" thickBot="1">
      <c r="A2" s="983" t="s">
        <v>567</v>
      </c>
      <c r="B2" s="983"/>
      <c r="C2" s="983"/>
      <c r="D2" s="983"/>
      <c r="E2" s="983"/>
      <c r="F2" s="983"/>
      <c r="G2" s="983"/>
      <c r="H2" s="973" t="s">
        <v>171</v>
      </c>
      <c r="I2" s="974"/>
      <c r="J2" s="975" t="s">
        <v>249</v>
      </c>
      <c r="K2" s="976"/>
      <c r="L2" s="150"/>
    </row>
    <row r="3" spans="1:14" ht="23.25" customHeight="1" thickTop="1">
      <c r="A3" s="981" t="s">
        <v>566</v>
      </c>
      <c r="B3" s="981"/>
      <c r="C3" s="981"/>
      <c r="D3" s="981"/>
      <c r="E3" s="981"/>
      <c r="F3" s="981"/>
      <c r="H3" s="977"/>
      <c r="I3" s="978"/>
      <c r="J3" s="961"/>
      <c r="K3" s="962"/>
      <c r="L3" s="151"/>
    </row>
    <row r="4" spans="1:14" ht="24" customHeight="1">
      <c r="A4" s="982" t="s">
        <v>171</v>
      </c>
      <c r="B4" s="982"/>
      <c r="C4" s="982"/>
      <c r="D4" s="982"/>
      <c r="E4" s="982"/>
      <c r="F4" s="982"/>
      <c r="H4" s="979"/>
      <c r="I4" s="980"/>
      <c r="J4" s="963"/>
      <c r="K4" s="964"/>
      <c r="L4" s="151"/>
    </row>
    <row r="5" spans="1:14" ht="7.5" customHeight="1">
      <c r="A5" s="148"/>
      <c r="B5" s="148"/>
      <c r="C5" s="148"/>
      <c r="D5" s="148"/>
      <c r="E5" s="148"/>
      <c r="F5" s="148"/>
      <c r="G5" s="148"/>
      <c r="H5" s="148"/>
      <c r="I5" s="148"/>
      <c r="J5" s="148"/>
      <c r="K5" s="148"/>
      <c r="L5" s="148"/>
    </row>
    <row r="6" spans="1:14">
      <c r="A6" s="148" t="s">
        <v>565</v>
      </c>
      <c r="B6" s="148"/>
      <c r="C6" s="148"/>
      <c r="D6" s="148"/>
      <c r="E6" s="148"/>
      <c r="F6" s="148"/>
      <c r="G6" s="148"/>
      <c r="H6" s="148"/>
      <c r="I6" s="148"/>
      <c r="J6" s="148"/>
      <c r="K6" s="148"/>
      <c r="L6" s="148"/>
    </row>
    <row r="7" spans="1:14" ht="6.75" customHeight="1">
      <c r="A7" s="148"/>
      <c r="B7" s="148"/>
      <c r="C7" s="148"/>
      <c r="D7" s="148"/>
      <c r="E7" s="148"/>
      <c r="F7" s="148"/>
      <c r="G7" s="148"/>
      <c r="H7" s="148"/>
      <c r="I7" s="148"/>
      <c r="J7" s="148"/>
      <c r="K7" s="148"/>
      <c r="L7" s="148"/>
    </row>
    <row r="8" spans="1:14" ht="23.25" customHeight="1">
      <c r="A8" s="984" t="s">
        <v>250</v>
      </c>
      <c r="B8" s="975"/>
      <c r="C8" s="976"/>
      <c r="D8" s="154" t="s">
        <v>251</v>
      </c>
      <c r="E8" s="154" t="s">
        <v>182</v>
      </c>
      <c r="F8" s="154" t="s">
        <v>282</v>
      </c>
      <c r="G8" s="153" t="s">
        <v>252</v>
      </c>
      <c r="H8" s="984" t="s">
        <v>253</v>
      </c>
      <c r="I8" s="975"/>
      <c r="J8" s="976"/>
      <c r="K8" s="985" t="s">
        <v>254</v>
      </c>
      <c r="L8" s="976"/>
      <c r="N8" s="148"/>
    </row>
    <row r="9" spans="1:14" ht="27.75" customHeight="1">
      <c r="A9" s="155"/>
      <c r="B9" s="156" t="s">
        <v>255</v>
      </c>
      <c r="C9" s="157"/>
      <c r="D9" s="157"/>
      <c r="E9" s="158"/>
      <c r="F9" s="157"/>
      <c r="G9" s="152" t="s">
        <v>256</v>
      </c>
      <c r="H9" s="155"/>
      <c r="I9" s="965"/>
      <c r="J9" s="966"/>
      <c r="K9" s="967"/>
      <c r="L9" s="966"/>
    </row>
    <row r="10" spans="1:14" ht="27.75" customHeight="1">
      <c r="A10" s="155"/>
      <c r="B10" s="156" t="s">
        <v>255</v>
      </c>
      <c r="C10" s="157"/>
      <c r="D10" s="157"/>
      <c r="E10" s="158"/>
      <c r="F10" s="157"/>
      <c r="G10" s="152" t="s">
        <v>256</v>
      </c>
      <c r="H10" s="155"/>
      <c r="I10" s="965"/>
      <c r="J10" s="966"/>
      <c r="K10" s="967"/>
      <c r="L10" s="966"/>
    </row>
    <row r="11" spans="1:14" ht="27.75" customHeight="1">
      <c r="A11" s="155"/>
      <c r="B11" s="156" t="s">
        <v>255</v>
      </c>
      <c r="C11" s="157"/>
      <c r="D11" s="157"/>
      <c r="E11" s="158"/>
      <c r="F11" s="157"/>
      <c r="G11" s="152" t="s">
        <v>256</v>
      </c>
      <c r="H11" s="155"/>
      <c r="I11" s="965"/>
      <c r="J11" s="966"/>
      <c r="K11" s="967"/>
      <c r="L11" s="966"/>
    </row>
    <row r="12" spans="1:14" ht="27.75" customHeight="1">
      <c r="A12" s="155"/>
      <c r="B12" s="156" t="s">
        <v>255</v>
      </c>
      <c r="C12" s="157"/>
      <c r="D12" s="157"/>
      <c r="E12" s="158"/>
      <c r="F12" s="157"/>
      <c r="G12" s="152" t="s">
        <v>256</v>
      </c>
      <c r="H12" s="155"/>
      <c r="I12" s="965"/>
      <c r="J12" s="966"/>
      <c r="K12" s="967"/>
      <c r="L12" s="966"/>
    </row>
    <row r="13" spans="1:14" ht="27.75" customHeight="1">
      <c r="A13" s="155"/>
      <c r="B13" s="156" t="s">
        <v>255</v>
      </c>
      <c r="C13" s="157"/>
      <c r="D13" s="157"/>
      <c r="E13" s="158"/>
      <c r="F13" s="157"/>
      <c r="G13" s="152" t="s">
        <v>256</v>
      </c>
      <c r="H13" s="155"/>
      <c r="I13" s="965"/>
      <c r="J13" s="966"/>
      <c r="K13" s="967"/>
      <c r="L13" s="966"/>
    </row>
    <row r="14" spans="1:14" ht="27.75" customHeight="1">
      <c r="A14" s="155"/>
      <c r="B14" s="156" t="s">
        <v>255</v>
      </c>
      <c r="C14" s="157"/>
      <c r="D14" s="157"/>
      <c r="E14" s="158"/>
      <c r="F14" s="157"/>
      <c r="G14" s="152" t="s">
        <v>256</v>
      </c>
      <c r="H14" s="155"/>
      <c r="I14" s="965"/>
      <c r="J14" s="966"/>
      <c r="K14" s="967"/>
      <c r="L14" s="966"/>
    </row>
    <row r="15" spans="1:14" ht="27.75" customHeight="1">
      <c r="A15" s="155"/>
      <c r="B15" s="156" t="s">
        <v>255</v>
      </c>
      <c r="C15" s="157"/>
      <c r="D15" s="157"/>
      <c r="E15" s="158"/>
      <c r="F15" s="157"/>
      <c r="G15" s="152" t="s">
        <v>256</v>
      </c>
      <c r="H15" s="155"/>
      <c r="I15" s="965"/>
      <c r="J15" s="966"/>
      <c r="K15" s="967"/>
      <c r="L15" s="966"/>
    </row>
    <row r="16" spans="1:14" ht="27.75" customHeight="1">
      <c r="A16" s="155"/>
      <c r="B16" s="156" t="s">
        <v>255</v>
      </c>
      <c r="C16" s="157"/>
      <c r="D16" s="157"/>
      <c r="E16" s="158"/>
      <c r="F16" s="157"/>
      <c r="G16" s="152" t="s">
        <v>256</v>
      </c>
      <c r="H16" s="155"/>
      <c r="I16" s="965"/>
      <c r="J16" s="966"/>
      <c r="K16" s="967"/>
      <c r="L16" s="966"/>
    </row>
    <row r="17" spans="1:12" ht="27.75" customHeight="1">
      <c r="A17" s="155"/>
      <c r="B17" s="156" t="s">
        <v>255</v>
      </c>
      <c r="C17" s="157"/>
      <c r="D17" s="157"/>
      <c r="E17" s="158"/>
      <c r="F17" s="157"/>
      <c r="G17" s="152" t="s">
        <v>256</v>
      </c>
      <c r="H17" s="155"/>
      <c r="I17" s="965"/>
      <c r="J17" s="966"/>
      <c r="K17" s="967"/>
      <c r="L17" s="966"/>
    </row>
    <row r="18" spans="1:12" ht="27.75" customHeight="1">
      <c r="A18" s="155"/>
      <c r="B18" s="156" t="s">
        <v>255</v>
      </c>
      <c r="C18" s="157"/>
      <c r="D18" s="157"/>
      <c r="E18" s="158"/>
      <c r="F18" s="157"/>
      <c r="G18" s="152" t="s">
        <v>256</v>
      </c>
      <c r="H18" s="155"/>
      <c r="I18" s="965"/>
      <c r="J18" s="966"/>
      <c r="K18" s="967"/>
      <c r="L18" s="966"/>
    </row>
    <row r="19" spans="1:12" ht="27.75" customHeight="1">
      <c r="A19" s="155"/>
      <c r="B19" s="156" t="s">
        <v>255</v>
      </c>
      <c r="C19" s="157"/>
      <c r="D19" s="157"/>
      <c r="E19" s="158"/>
      <c r="F19" s="157"/>
      <c r="G19" s="152" t="s">
        <v>256</v>
      </c>
      <c r="H19" s="155"/>
      <c r="I19" s="965"/>
      <c r="J19" s="966"/>
      <c r="K19" s="967"/>
      <c r="L19" s="966"/>
    </row>
    <row r="20" spans="1:12" ht="27.75" customHeight="1">
      <c r="A20" s="155"/>
      <c r="B20" s="156" t="s">
        <v>255</v>
      </c>
      <c r="C20" s="157"/>
      <c r="D20" s="157"/>
      <c r="E20" s="158"/>
      <c r="F20" s="157"/>
      <c r="G20" s="152" t="s">
        <v>256</v>
      </c>
      <c r="H20" s="155"/>
      <c r="I20" s="965"/>
      <c r="J20" s="966"/>
      <c r="K20" s="967"/>
      <c r="L20" s="966"/>
    </row>
    <row r="21" spans="1:12" ht="27.75" customHeight="1">
      <c r="A21" s="155"/>
      <c r="B21" s="156" t="s">
        <v>255</v>
      </c>
      <c r="C21" s="157"/>
      <c r="D21" s="157"/>
      <c r="E21" s="158"/>
      <c r="F21" s="157"/>
      <c r="G21" s="152" t="s">
        <v>256</v>
      </c>
      <c r="H21" s="155"/>
      <c r="I21" s="965"/>
      <c r="J21" s="966"/>
      <c r="K21" s="967"/>
      <c r="L21" s="966"/>
    </row>
    <row r="22" spans="1:12" ht="27.75" customHeight="1">
      <c r="A22" s="155"/>
      <c r="B22" s="156" t="s">
        <v>255</v>
      </c>
      <c r="C22" s="157"/>
      <c r="D22" s="157"/>
      <c r="E22" s="158"/>
      <c r="F22" s="157"/>
      <c r="G22" s="152" t="s">
        <v>256</v>
      </c>
      <c r="H22" s="155"/>
      <c r="I22" s="965"/>
      <c r="J22" s="966"/>
      <c r="K22" s="967"/>
      <c r="L22" s="966"/>
    </row>
    <row r="23" spans="1:12" ht="27.75" customHeight="1">
      <c r="A23" s="155"/>
      <c r="B23" s="156" t="s">
        <v>255</v>
      </c>
      <c r="C23" s="157"/>
      <c r="D23" s="157"/>
      <c r="E23" s="158"/>
      <c r="F23" s="157"/>
      <c r="G23" s="152" t="s">
        <v>256</v>
      </c>
      <c r="H23" s="155"/>
      <c r="I23" s="965"/>
      <c r="J23" s="966"/>
      <c r="K23" s="967"/>
      <c r="L23" s="966"/>
    </row>
    <row r="24" spans="1:12" ht="27.75" customHeight="1">
      <c r="A24" s="155"/>
      <c r="B24" s="156" t="s">
        <v>255</v>
      </c>
      <c r="C24" s="157"/>
      <c r="D24" s="157"/>
      <c r="E24" s="158"/>
      <c r="F24" s="157"/>
      <c r="G24" s="152" t="s">
        <v>256</v>
      </c>
      <c r="H24" s="155"/>
      <c r="I24" s="965"/>
      <c r="J24" s="966"/>
      <c r="K24" s="967"/>
      <c r="L24" s="966"/>
    </row>
    <row r="25" spans="1:12" ht="27.75" customHeight="1">
      <c r="A25" s="155"/>
      <c r="B25" s="156" t="s">
        <v>255</v>
      </c>
      <c r="C25" s="157"/>
      <c r="D25" s="157"/>
      <c r="E25" s="158"/>
      <c r="F25" s="157"/>
      <c r="G25" s="152" t="s">
        <v>256</v>
      </c>
      <c r="H25" s="155"/>
      <c r="I25" s="965"/>
      <c r="J25" s="966"/>
      <c r="K25" s="967"/>
      <c r="L25" s="966"/>
    </row>
    <row r="26" spans="1:12" ht="27.75" customHeight="1">
      <c r="A26" s="155"/>
      <c r="B26" s="156" t="s">
        <v>255</v>
      </c>
      <c r="C26" s="157"/>
      <c r="D26" s="157"/>
      <c r="E26" s="158"/>
      <c r="F26" s="157"/>
      <c r="G26" s="152" t="s">
        <v>256</v>
      </c>
      <c r="H26" s="155"/>
      <c r="I26" s="965"/>
      <c r="J26" s="966"/>
      <c r="K26" s="967"/>
      <c r="L26" s="966"/>
    </row>
    <row r="27" spans="1:12" ht="27.75" customHeight="1">
      <c r="A27" s="155"/>
      <c r="B27" s="156" t="s">
        <v>255</v>
      </c>
      <c r="C27" s="157"/>
      <c r="D27" s="157"/>
      <c r="E27" s="158"/>
      <c r="F27" s="157"/>
      <c r="G27" s="152" t="s">
        <v>256</v>
      </c>
      <c r="H27" s="155"/>
      <c r="I27" s="965"/>
      <c r="J27" s="966"/>
      <c r="K27" s="967"/>
      <c r="L27" s="966"/>
    </row>
    <row r="28" spans="1:12" ht="27.75" customHeight="1">
      <c r="A28" s="155"/>
      <c r="B28" s="156" t="s">
        <v>255</v>
      </c>
      <c r="C28" s="157"/>
      <c r="D28" s="157"/>
      <c r="E28" s="158"/>
      <c r="F28" s="157"/>
      <c r="G28" s="152" t="s">
        <v>256</v>
      </c>
      <c r="H28" s="155"/>
      <c r="I28" s="965"/>
      <c r="J28" s="966"/>
      <c r="K28" s="967"/>
      <c r="L28" s="966"/>
    </row>
    <row r="29" spans="1:12" ht="27.75" customHeight="1">
      <c r="A29" s="155"/>
      <c r="B29" s="156" t="s">
        <v>255</v>
      </c>
      <c r="C29" s="157"/>
      <c r="D29" s="157"/>
      <c r="E29" s="158"/>
      <c r="F29" s="157"/>
      <c r="G29" s="152" t="s">
        <v>256</v>
      </c>
      <c r="H29" s="155"/>
      <c r="I29" s="965"/>
      <c r="J29" s="966"/>
      <c r="K29" s="967"/>
      <c r="L29" s="966"/>
    </row>
    <row r="30" spans="1:12" ht="27.75" customHeight="1">
      <c r="A30" s="155"/>
      <c r="B30" s="156" t="s">
        <v>255</v>
      </c>
      <c r="C30" s="157"/>
      <c r="D30" s="157"/>
      <c r="E30" s="158"/>
      <c r="F30" s="157"/>
      <c r="G30" s="152" t="s">
        <v>256</v>
      </c>
      <c r="H30" s="155"/>
      <c r="I30" s="965"/>
      <c r="J30" s="966"/>
      <c r="K30" s="967"/>
      <c r="L30" s="966"/>
    </row>
    <row r="31" spans="1:12" ht="27.75" customHeight="1">
      <c r="A31" s="155"/>
      <c r="B31" s="156" t="s">
        <v>255</v>
      </c>
      <c r="C31" s="157"/>
      <c r="D31" s="157"/>
      <c r="E31" s="158"/>
      <c r="F31" s="157"/>
      <c r="G31" s="152" t="s">
        <v>256</v>
      </c>
      <c r="H31" s="155"/>
      <c r="I31" s="965"/>
      <c r="J31" s="966"/>
      <c r="K31" s="967"/>
      <c r="L31" s="966"/>
    </row>
    <row r="32" spans="1:12" ht="27.75" customHeight="1">
      <c r="A32" s="155"/>
      <c r="B32" s="156" t="s">
        <v>255</v>
      </c>
      <c r="C32" s="157"/>
      <c r="D32" s="157"/>
      <c r="E32" s="158"/>
      <c r="F32" s="157"/>
      <c r="G32" s="152" t="s">
        <v>256</v>
      </c>
      <c r="H32" s="155"/>
      <c r="I32" s="965"/>
      <c r="J32" s="966"/>
      <c r="K32" s="967"/>
      <c r="L32" s="966"/>
    </row>
    <row r="33" spans="1:12" ht="27.75" customHeight="1" thickBot="1">
      <c r="A33" s="151"/>
      <c r="B33" s="159" t="s">
        <v>255</v>
      </c>
      <c r="C33" s="347"/>
      <c r="D33" s="347"/>
      <c r="E33" s="348"/>
      <c r="F33" s="347"/>
      <c r="G33" s="148" t="s">
        <v>256</v>
      </c>
      <c r="H33" s="151"/>
      <c r="I33" s="968"/>
      <c r="J33" s="969"/>
      <c r="K33" s="970"/>
      <c r="L33" s="969"/>
    </row>
    <row r="34" spans="1:12" ht="27.75" customHeight="1" thickTop="1">
      <c r="A34" s="341"/>
      <c r="B34" s="346"/>
      <c r="C34" s="343"/>
      <c r="D34" s="345" t="s">
        <v>564</v>
      </c>
      <c r="E34" s="344">
        <f>SUM(E9:E33)</f>
        <v>0</v>
      </c>
      <c r="F34" s="343"/>
      <c r="G34" s="342"/>
      <c r="H34" s="341"/>
      <c r="I34" s="958"/>
      <c r="J34" s="959"/>
      <c r="K34" s="960"/>
      <c r="L34" s="959"/>
    </row>
    <row r="35" spans="1:12" ht="27.75" customHeight="1">
      <c r="A35" s="148"/>
      <c r="B35" s="159"/>
      <c r="C35" s="148"/>
      <c r="D35" s="148"/>
      <c r="E35" s="148"/>
      <c r="F35" s="148"/>
      <c r="G35" s="148"/>
      <c r="H35" s="148"/>
      <c r="I35" s="148"/>
      <c r="J35" s="148"/>
      <c r="K35" s="148"/>
      <c r="L35" s="148"/>
    </row>
    <row r="36" spans="1:12" ht="27.75" customHeight="1">
      <c r="A36" s="148"/>
      <c r="B36" s="159"/>
      <c r="C36" s="148"/>
      <c r="D36" s="148"/>
      <c r="E36" s="148"/>
      <c r="F36" s="148"/>
      <c r="G36" s="148"/>
      <c r="H36" s="148"/>
      <c r="I36" s="148"/>
      <c r="J36" s="148"/>
      <c r="K36" s="148"/>
      <c r="L36" s="148"/>
    </row>
    <row r="37" spans="1:12" ht="27.75" customHeight="1">
      <c r="A37" s="148"/>
      <c r="B37" s="159"/>
      <c r="C37" s="148"/>
      <c r="D37" s="148"/>
      <c r="E37" s="148"/>
      <c r="F37" s="148"/>
      <c r="G37" s="148"/>
      <c r="H37" s="148"/>
      <c r="I37" s="148"/>
      <c r="J37" s="148"/>
      <c r="K37" s="148"/>
      <c r="L37" s="148"/>
    </row>
    <row r="38" spans="1:12" ht="27.75" customHeight="1">
      <c r="A38" s="148"/>
      <c r="B38" s="159"/>
      <c r="C38" s="148"/>
      <c r="D38" s="148"/>
      <c r="E38" s="148"/>
      <c r="F38" s="148"/>
      <c r="G38" s="148"/>
      <c r="H38" s="148"/>
      <c r="I38" s="148"/>
      <c r="J38" s="148"/>
      <c r="K38" s="148"/>
      <c r="L38" s="148"/>
    </row>
    <row r="39" spans="1:12" ht="27.75" customHeight="1">
      <c r="A39" s="148"/>
      <c r="B39" s="159"/>
      <c r="C39" s="148"/>
      <c r="D39" s="148"/>
      <c r="E39" s="148"/>
      <c r="F39" s="148"/>
      <c r="G39" s="148"/>
      <c r="H39" s="148"/>
      <c r="I39" s="148"/>
      <c r="J39" s="148"/>
      <c r="K39" s="148"/>
      <c r="L39" s="148"/>
    </row>
    <row r="40" spans="1:12" ht="27.75" customHeight="1">
      <c r="A40" s="148"/>
      <c r="B40" s="159"/>
      <c r="C40" s="148"/>
      <c r="D40" s="148"/>
      <c r="E40" s="148"/>
      <c r="F40" s="148"/>
      <c r="G40" s="148"/>
      <c r="H40" s="148"/>
      <c r="I40" s="148"/>
      <c r="J40" s="148"/>
      <c r="K40" s="148"/>
      <c r="L40" s="148"/>
    </row>
    <row r="41" spans="1:12">
      <c r="A41" s="148"/>
      <c r="B41" s="159"/>
      <c r="C41" s="148"/>
      <c r="D41" s="148"/>
      <c r="E41" s="148"/>
      <c r="F41" s="148"/>
      <c r="G41" s="148"/>
      <c r="H41" s="148"/>
      <c r="I41" s="148"/>
      <c r="J41" s="148"/>
      <c r="K41" s="148"/>
      <c r="L41" s="148"/>
    </row>
    <row r="42" spans="1:12">
      <c r="A42" s="148"/>
      <c r="B42" s="159"/>
      <c r="C42" s="148"/>
      <c r="D42" s="148"/>
      <c r="E42" s="148"/>
      <c r="F42" s="148"/>
      <c r="G42" s="148"/>
      <c r="H42" s="148"/>
      <c r="I42" s="148"/>
      <c r="J42" s="148"/>
      <c r="K42" s="148"/>
      <c r="L42" s="148"/>
    </row>
    <row r="43" spans="1:12">
      <c r="A43" s="148"/>
      <c r="B43" s="159"/>
      <c r="C43" s="148"/>
      <c r="D43" s="148"/>
      <c r="E43" s="148"/>
      <c r="F43" s="148"/>
      <c r="G43" s="148"/>
      <c r="H43" s="148"/>
      <c r="I43" s="148"/>
      <c r="J43" s="148"/>
      <c r="K43" s="148"/>
      <c r="L43" s="148"/>
    </row>
    <row r="44" spans="1:12">
      <c r="A44" s="148"/>
      <c r="B44" s="159"/>
      <c r="C44" s="148"/>
      <c r="D44" s="148"/>
      <c r="E44" s="148"/>
      <c r="F44" s="148"/>
      <c r="G44" s="148"/>
      <c r="H44" s="148"/>
      <c r="I44" s="148"/>
      <c r="J44" s="148"/>
      <c r="K44" s="148"/>
      <c r="L44" s="148"/>
    </row>
    <row r="45" spans="1:12">
      <c r="A45" s="148"/>
      <c r="B45" s="159"/>
      <c r="C45" s="148"/>
      <c r="D45" s="148"/>
      <c r="E45" s="148"/>
      <c r="F45" s="148"/>
      <c r="G45" s="148"/>
      <c r="H45" s="148"/>
      <c r="I45" s="148"/>
      <c r="J45" s="148"/>
      <c r="K45" s="148"/>
      <c r="L45" s="148"/>
    </row>
    <row r="46" spans="1:12">
      <c r="A46" s="148"/>
      <c r="B46" s="159"/>
      <c r="C46" s="148"/>
      <c r="D46" s="148"/>
      <c r="E46" s="148"/>
      <c r="F46" s="148"/>
      <c r="G46" s="148"/>
      <c r="H46" s="148"/>
      <c r="I46" s="148"/>
      <c r="J46" s="148"/>
      <c r="K46" s="148"/>
      <c r="L46" s="148"/>
    </row>
    <row r="47" spans="1:12">
      <c r="A47" s="148"/>
      <c r="B47" s="159"/>
      <c r="C47" s="148"/>
      <c r="D47" s="148"/>
      <c r="E47" s="148"/>
      <c r="F47" s="148"/>
      <c r="G47" s="148"/>
      <c r="H47" s="148"/>
      <c r="I47" s="148"/>
      <c r="J47" s="148"/>
      <c r="K47" s="148"/>
      <c r="L47" s="148"/>
    </row>
    <row r="48" spans="1:12">
      <c r="A48" s="148"/>
      <c r="B48" s="159"/>
      <c r="C48" s="148"/>
      <c r="D48" s="148"/>
      <c r="E48" s="148"/>
      <c r="F48" s="148"/>
      <c r="G48" s="148"/>
      <c r="H48" s="148"/>
      <c r="I48" s="148"/>
      <c r="J48" s="148"/>
      <c r="K48" s="148"/>
      <c r="L48" s="148"/>
    </row>
  </sheetData>
  <mergeCells count="63">
    <mergeCell ref="I10:J10"/>
    <mergeCell ref="K10:L10"/>
    <mergeCell ref="I11:J11"/>
    <mergeCell ref="K11:L11"/>
    <mergeCell ref="A8:C8"/>
    <mergeCell ref="K8:L8"/>
    <mergeCell ref="H8:J8"/>
    <mergeCell ref="I9:J9"/>
    <mergeCell ref="K9:L9"/>
    <mergeCell ref="A1:L1"/>
    <mergeCell ref="H2:I2"/>
    <mergeCell ref="J2:K2"/>
    <mergeCell ref="H3:I4"/>
    <mergeCell ref="A3:F3"/>
    <mergeCell ref="A4:F4"/>
    <mergeCell ref="A2:G2"/>
    <mergeCell ref="I12:J12"/>
    <mergeCell ref="K12:L12"/>
    <mergeCell ref="I16:J16"/>
    <mergeCell ref="K16:L16"/>
    <mergeCell ref="I13:J13"/>
    <mergeCell ref="K13:L13"/>
    <mergeCell ref="I14:J14"/>
    <mergeCell ref="K14:L14"/>
    <mergeCell ref="I15:J15"/>
    <mergeCell ref="K15:L15"/>
    <mergeCell ref="I18:J18"/>
    <mergeCell ref="K18:L18"/>
    <mergeCell ref="I19:J19"/>
    <mergeCell ref="K19:L19"/>
    <mergeCell ref="I17:J17"/>
    <mergeCell ref="K17:L17"/>
    <mergeCell ref="I20:J20"/>
    <mergeCell ref="K20:L20"/>
    <mergeCell ref="I21:J21"/>
    <mergeCell ref="K21:L21"/>
    <mergeCell ref="I22:J22"/>
    <mergeCell ref="K22:L22"/>
    <mergeCell ref="K26:L26"/>
    <mergeCell ref="I25:J25"/>
    <mergeCell ref="I27:J27"/>
    <mergeCell ref="K27:L27"/>
    <mergeCell ref="I23:J23"/>
    <mergeCell ref="K23:L23"/>
    <mergeCell ref="I24:J24"/>
    <mergeCell ref="K24:L24"/>
    <mergeCell ref="K25:L25"/>
    <mergeCell ref="I34:J34"/>
    <mergeCell ref="K34:L34"/>
    <mergeCell ref="J3:K4"/>
    <mergeCell ref="I31:J31"/>
    <mergeCell ref="K31:L31"/>
    <mergeCell ref="I32:J32"/>
    <mergeCell ref="K32:L32"/>
    <mergeCell ref="I33:J33"/>
    <mergeCell ref="K33:L33"/>
    <mergeCell ref="I28:J28"/>
    <mergeCell ref="K28:L28"/>
    <mergeCell ref="I29:J29"/>
    <mergeCell ref="K29:L29"/>
    <mergeCell ref="I30:J30"/>
    <mergeCell ref="K30:L30"/>
    <mergeCell ref="I26:J26"/>
  </mergeCells>
  <phoneticPr fontId="7"/>
  <printOptions horizontalCentered="1"/>
  <pageMargins left="0.23622047244094491" right="0.23622047244094491" top="0.74803149606299213" bottom="0.74803149606299213" header="0.31496062992125984" footer="0.31496062992125984"/>
  <pageSetup paperSize="9" scale="91" orientation="portrait" r:id="rId1"/>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M435"/>
  <sheetViews>
    <sheetView view="pageBreakPreview" topLeftCell="A31" zoomScaleNormal="100" zoomScaleSheetLayoutView="100" workbookViewId="0">
      <selection activeCell="N3" sqref="N3"/>
    </sheetView>
  </sheetViews>
  <sheetFormatPr defaultColWidth="9" defaultRowHeight="13"/>
  <cols>
    <col min="1" max="1" width="1.90625" style="9" customWidth="1"/>
    <col min="2" max="2" width="32.90625" style="9" customWidth="1"/>
    <col min="3" max="3" width="12.453125" style="9" customWidth="1"/>
    <col min="4" max="4" width="10.90625" style="9" customWidth="1"/>
    <col min="5" max="5" width="9.90625" style="9" customWidth="1"/>
    <col min="6" max="6" width="7" style="9" customWidth="1"/>
    <col min="7" max="7" width="5" style="9" bestFit="1" customWidth="1"/>
    <col min="8" max="8" width="5.90625" style="9" customWidth="1"/>
    <col min="9" max="9" width="5" style="9" bestFit="1" customWidth="1"/>
    <col min="10" max="10" width="6.90625" style="9" customWidth="1"/>
    <col min="11" max="14" width="12.90625" style="9" customWidth="1"/>
    <col min="15" max="15" width="1.90625" style="9" customWidth="1"/>
    <col min="16" max="16384" width="9" style="9"/>
  </cols>
  <sheetData>
    <row r="1" spans="1:39" ht="13.5" customHeight="1">
      <c r="A1" s="368"/>
      <c r="N1" s="243" t="s">
        <v>895</v>
      </c>
      <c r="O1" s="467"/>
      <c r="P1" s="467"/>
      <c r="Q1" s="467"/>
      <c r="R1" s="467"/>
      <c r="S1" s="467"/>
      <c r="T1" s="467"/>
      <c r="U1" s="467"/>
      <c r="V1" s="467"/>
      <c r="W1" s="467"/>
      <c r="X1" s="467"/>
      <c r="Y1" s="467"/>
      <c r="Z1" s="467"/>
      <c r="AA1" s="467"/>
      <c r="AB1" s="467"/>
      <c r="AC1" s="467"/>
      <c r="AD1" s="467"/>
      <c r="AE1" s="467"/>
      <c r="AF1" s="467"/>
      <c r="AG1" s="467"/>
      <c r="AH1" s="467"/>
      <c r="AI1" s="467"/>
      <c r="AJ1" s="467"/>
      <c r="AK1" s="467"/>
      <c r="AL1" s="467"/>
      <c r="AM1" s="467"/>
    </row>
    <row r="2" spans="1:39" ht="15" customHeight="1">
      <c r="N2" s="11" t="s">
        <v>1139</v>
      </c>
      <c r="O2" s="467"/>
      <c r="P2" s="467"/>
      <c r="Q2" s="467"/>
      <c r="R2" s="467"/>
      <c r="S2" s="467"/>
      <c r="T2" s="467"/>
      <c r="U2" s="467"/>
      <c r="V2" s="467"/>
      <c r="W2" s="467"/>
      <c r="X2" s="467"/>
      <c r="Y2" s="467"/>
      <c r="Z2" s="467"/>
      <c r="AA2" s="467"/>
      <c r="AB2" s="467"/>
      <c r="AC2" s="467"/>
      <c r="AD2" s="467"/>
      <c r="AE2" s="467"/>
      <c r="AF2" s="467"/>
      <c r="AG2" s="467"/>
      <c r="AH2" s="467"/>
      <c r="AI2" s="467"/>
      <c r="AJ2" s="467"/>
      <c r="AK2" s="467"/>
      <c r="AL2" s="467"/>
      <c r="AM2" s="467"/>
    </row>
    <row r="3" spans="1:39" ht="18" customHeight="1">
      <c r="B3" s="9" t="s">
        <v>626</v>
      </c>
      <c r="O3" s="467"/>
      <c r="P3" s="467"/>
      <c r="Q3" s="467"/>
      <c r="R3" s="467"/>
      <c r="S3" s="467"/>
      <c r="T3" s="467"/>
      <c r="U3" s="467"/>
      <c r="V3" s="467"/>
      <c r="W3" s="467"/>
      <c r="X3" s="467"/>
      <c r="Y3" s="467"/>
      <c r="Z3" s="467"/>
      <c r="AA3" s="467"/>
      <c r="AB3" s="467"/>
      <c r="AC3" s="467"/>
      <c r="AD3" s="467"/>
      <c r="AE3" s="467"/>
      <c r="AF3" s="467"/>
      <c r="AG3" s="467"/>
      <c r="AH3" s="467"/>
      <c r="AI3" s="467"/>
      <c r="AJ3" s="467"/>
      <c r="AK3" s="467"/>
      <c r="AL3" s="467"/>
      <c r="AM3" s="467"/>
    </row>
    <row r="4" spans="1:39" ht="18" customHeight="1">
      <c r="B4" s="10" t="s">
        <v>1138</v>
      </c>
      <c r="O4" s="467"/>
      <c r="P4" s="467"/>
      <c r="Q4" s="467"/>
      <c r="R4" s="467"/>
      <c r="S4" s="467"/>
      <c r="T4" s="467"/>
      <c r="U4" s="467"/>
      <c r="V4" s="467"/>
      <c r="W4" s="467"/>
      <c r="X4" s="467"/>
      <c r="Y4" s="467"/>
      <c r="Z4" s="467"/>
      <c r="AA4" s="467"/>
      <c r="AB4" s="467"/>
      <c r="AC4" s="467"/>
      <c r="AD4" s="467"/>
      <c r="AE4" s="467"/>
      <c r="AF4" s="467"/>
      <c r="AG4" s="467"/>
      <c r="AH4" s="467"/>
      <c r="AI4" s="467"/>
      <c r="AJ4" s="467"/>
      <c r="AK4" s="467"/>
      <c r="AL4" s="467"/>
      <c r="AM4" s="467"/>
    </row>
    <row r="5" spans="1:39" ht="18" customHeight="1">
      <c r="K5" s="267" t="s">
        <v>590</v>
      </c>
      <c r="L5" s="267"/>
      <c r="M5" s="267"/>
      <c r="O5" s="467"/>
      <c r="P5" s="467"/>
      <c r="Q5" s="467"/>
      <c r="R5" s="467"/>
      <c r="S5" s="467"/>
      <c r="T5" s="467"/>
      <c r="U5" s="467"/>
      <c r="V5" s="467"/>
      <c r="W5" s="467"/>
      <c r="X5" s="467"/>
      <c r="Y5" s="467"/>
      <c r="Z5" s="467"/>
      <c r="AA5" s="467"/>
      <c r="AB5" s="467"/>
      <c r="AC5" s="467"/>
      <c r="AD5" s="467"/>
      <c r="AE5" s="467"/>
      <c r="AF5" s="467"/>
      <c r="AG5" s="467"/>
      <c r="AH5" s="467"/>
      <c r="AI5" s="467"/>
      <c r="AJ5" s="467"/>
      <c r="AK5" s="467"/>
      <c r="AL5" s="467"/>
      <c r="AM5" s="467"/>
    </row>
    <row r="6" spans="1:39" ht="18" customHeight="1">
      <c r="J6" s="9" t="s">
        <v>581</v>
      </c>
      <c r="K6" s="265"/>
      <c r="L6" s="265"/>
      <c r="M6" s="265"/>
      <c r="N6" s="267" t="s">
        <v>958</v>
      </c>
      <c r="O6" s="467"/>
      <c r="P6" s="467"/>
      <c r="Q6" s="467"/>
      <c r="R6" s="467"/>
      <c r="S6" s="467"/>
      <c r="T6" s="467"/>
      <c r="U6" s="467"/>
      <c r="V6" s="467"/>
      <c r="W6" s="467"/>
      <c r="X6" s="467"/>
      <c r="Y6" s="467"/>
      <c r="Z6" s="467"/>
      <c r="AA6" s="467"/>
      <c r="AB6" s="467"/>
      <c r="AC6" s="467"/>
      <c r="AD6" s="467"/>
      <c r="AE6" s="467"/>
      <c r="AF6" s="467"/>
      <c r="AG6" s="467"/>
      <c r="AH6" s="467"/>
      <c r="AI6" s="467"/>
      <c r="AJ6" s="467"/>
      <c r="AK6" s="467"/>
      <c r="AL6" s="467"/>
      <c r="AM6" s="467"/>
    </row>
    <row r="7" spans="1:39" ht="18" customHeight="1">
      <c r="K7" s="267" t="s">
        <v>607</v>
      </c>
      <c r="L7" s="267"/>
      <c r="M7" s="267"/>
      <c r="N7" s="265" t="s">
        <v>173</v>
      </c>
      <c r="O7" s="467"/>
      <c r="P7" s="467"/>
      <c r="Q7" s="467"/>
      <c r="R7" s="467"/>
      <c r="S7" s="467"/>
      <c r="T7" s="467"/>
      <c r="U7" s="467"/>
      <c r="V7" s="467"/>
      <c r="W7" s="467"/>
      <c r="X7" s="467"/>
      <c r="Y7" s="467"/>
      <c r="Z7" s="467"/>
      <c r="AA7" s="467"/>
      <c r="AB7" s="467"/>
      <c r="AC7" s="467"/>
      <c r="AD7" s="467"/>
      <c r="AE7" s="467"/>
      <c r="AF7" s="467"/>
      <c r="AG7" s="467"/>
      <c r="AH7" s="467"/>
      <c r="AI7" s="467"/>
      <c r="AJ7" s="467"/>
      <c r="AK7" s="467"/>
      <c r="AL7" s="467"/>
      <c r="AM7" s="467"/>
    </row>
    <row r="8" spans="1:39" ht="18" customHeight="1">
      <c r="N8" s="266"/>
      <c r="O8" s="467"/>
      <c r="P8" s="467"/>
      <c r="Q8" s="467"/>
      <c r="R8" s="467"/>
      <c r="S8" s="467"/>
      <c r="T8" s="467"/>
      <c r="U8" s="467"/>
      <c r="V8" s="467"/>
      <c r="W8" s="467"/>
      <c r="X8" s="467"/>
      <c r="Y8" s="467"/>
      <c r="Z8" s="467"/>
      <c r="AA8" s="467"/>
      <c r="AB8" s="467"/>
      <c r="AC8" s="467"/>
      <c r="AD8" s="467"/>
      <c r="AE8" s="467"/>
      <c r="AF8" s="467"/>
      <c r="AG8" s="467"/>
      <c r="AH8" s="467"/>
      <c r="AI8" s="467"/>
      <c r="AJ8" s="467"/>
      <c r="AK8" s="467"/>
      <c r="AL8" s="467"/>
      <c r="AM8" s="467"/>
    </row>
    <row r="9" spans="1:39" ht="18" customHeight="1">
      <c r="K9" s="9" t="s">
        <v>582</v>
      </c>
      <c r="N9" s="9" t="s">
        <v>170</v>
      </c>
      <c r="O9" s="467"/>
      <c r="P9" s="467"/>
      <c r="Q9" s="467"/>
      <c r="R9" s="467"/>
      <c r="S9" s="467"/>
      <c r="T9" s="467"/>
      <c r="U9" s="467"/>
      <c r="V9" s="467"/>
      <c r="W9" s="467"/>
      <c r="X9" s="467"/>
      <c r="Y9" s="467"/>
      <c r="Z9" s="467"/>
      <c r="AA9" s="467"/>
      <c r="AB9" s="467"/>
      <c r="AC9" s="467"/>
      <c r="AD9" s="467"/>
      <c r="AE9" s="467"/>
      <c r="AF9" s="467"/>
      <c r="AG9" s="467"/>
      <c r="AH9" s="467"/>
      <c r="AI9" s="467"/>
      <c r="AJ9" s="467"/>
      <c r="AK9" s="467"/>
      <c r="AL9" s="467"/>
      <c r="AM9" s="467"/>
    </row>
    <row r="10" spans="1:39" ht="18" customHeight="1">
      <c r="L10" s="9" t="s">
        <v>584</v>
      </c>
      <c r="O10" s="467"/>
      <c r="P10" s="467"/>
      <c r="Q10" s="467"/>
      <c r="R10" s="467"/>
      <c r="S10" s="467"/>
      <c r="T10" s="467"/>
      <c r="U10" s="467"/>
      <c r="V10" s="467"/>
      <c r="W10" s="467"/>
      <c r="X10" s="467"/>
      <c r="Y10" s="467"/>
      <c r="Z10" s="467"/>
      <c r="AA10" s="467"/>
      <c r="AB10" s="467"/>
      <c r="AC10" s="467"/>
      <c r="AD10" s="467"/>
      <c r="AE10" s="467"/>
      <c r="AF10" s="467"/>
      <c r="AG10" s="467"/>
      <c r="AH10" s="467"/>
      <c r="AI10" s="467"/>
      <c r="AJ10" s="467"/>
      <c r="AK10" s="467"/>
      <c r="AL10" s="467"/>
      <c r="AM10" s="467"/>
    </row>
    <row r="11" spans="1:39" ht="30" customHeight="1">
      <c r="B11" s="900" t="s">
        <v>666</v>
      </c>
      <c r="C11" s="900"/>
      <c r="D11" s="900"/>
      <c r="E11" s="900"/>
      <c r="F11" s="900"/>
      <c r="G11" s="900"/>
      <c r="H11" s="900"/>
      <c r="I11" s="900"/>
      <c r="J11" s="900"/>
      <c r="K11" s="900"/>
      <c r="L11" s="900"/>
      <c r="M11" s="900"/>
      <c r="N11" s="900"/>
      <c r="O11" s="467"/>
      <c r="P11" s="467"/>
      <c r="Q11" s="467"/>
      <c r="R11" s="467"/>
      <c r="S11" s="467"/>
      <c r="T11" s="467"/>
      <c r="U11" s="467"/>
      <c r="V11" s="467"/>
      <c r="W11" s="467"/>
      <c r="X11" s="467"/>
      <c r="Y11" s="467"/>
      <c r="Z11" s="467"/>
      <c r="AA11" s="467"/>
      <c r="AB11" s="467"/>
      <c r="AC11" s="467"/>
      <c r="AD11" s="467"/>
      <c r="AE11" s="467"/>
      <c r="AF11" s="467"/>
      <c r="AG11" s="467"/>
      <c r="AH11" s="467"/>
      <c r="AI11" s="467"/>
      <c r="AJ11" s="467"/>
      <c r="AK11" s="467"/>
      <c r="AL11" s="467"/>
      <c r="AM11" s="467"/>
    </row>
    <row r="12" spans="1:39" ht="24.75" customHeight="1">
      <c r="B12" s="1007" t="str">
        <f>'収支決算報告書(様式10)'!$B$4</f>
        <v>事業名称：</v>
      </c>
      <c r="C12" s="1007"/>
      <c r="D12" s="1007"/>
      <c r="E12" s="1007"/>
      <c r="F12" s="1007"/>
      <c r="G12" s="1007"/>
      <c r="H12" s="1007"/>
      <c r="I12" s="1007"/>
      <c r="J12" s="1007"/>
      <c r="K12" s="1007"/>
      <c r="L12" s="1007"/>
      <c r="M12" s="1007"/>
      <c r="N12" s="1007"/>
      <c r="O12" s="467"/>
      <c r="P12" s="467"/>
      <c r="Q12" s="467"/>
      <c r="R12" s="467"/>
      <c r="S12" s="467"/>
      <c r="T12" s="467"/>
      <c r="U12" s="467"/>
      <c r="V12" s="467"/>
      <c r="W12" s="467"/>
      <c r="X12" s="467"/>
      <c r="Y12" s="467"/>
      <c r="Z12" s="467"/>
      <c r="AA12" s="467"/>
      <c r="AB12" s="467"/>
      <c r="AC12" s="467"/>
      <c r="AD12" s="467"/>
      <c r="AE12" s="467"/>
      <c r="AF12" s="467"/>
      <c r="AG12" s="467"/>
      <c r="AH12" s="467"/>
      <c r="AI12" s="467"/>
      <c r="AJ12" s="467"/>
      <c r="AK12" s="467"/>
      <c r="AL12" s="467"/>
      <c r="AM12" s="467"/>
    </row>
    <row r="13" spans="1:39" ht="9.75" customHeight="1">
      <c r="B13" s="240"/>
      <c r="C13" s="359"/>
      <c r="D13" s="240"/>
      <c r="E13" s="267"/>
      <c r="F13" s="267"/>
      <c r="G13" s="267"/>
      <c r="H13" s="267"/>
      <c r="O13" s="467"/>
      <c r="P13" s="467"/>
      <c r="Q13" s="467"/>
      <c r="R13" s="467"/>
      <c r="S13" s="467"/>
      <c r="T13" s="467"/>
      <c r="U13" s="467"/>
      <c r="V13" s="467"/>
      <c r="W13" s="467"/>
      <c r="X13" s="467"/>
      <c r="Y13" s="467"/>
      <c r="Z13" s="467"/>
      <c r="AA13" s="467"/>
      <c r="AB13" s="467"/>
      <c r="AC13" s="467"/>
      <c r="AD13" s="467"/>
      <c r="AE13" s="467"/>
      <c r="AF13" s="467"/>
      <c r="AG13" s="467"/>
      <c r="AH13" s="467"/>
      <c r="AI13" s="467"/>
      <c r="AJ13" s="467"/>
      <c r="AK13" s="467"/>
      <c r="AL13" s="467"/>
      <c r="AM13" s="467"/>
    </row>
    <row r="14" spans="1:39" s="221" customFormat="1" ht="15" customHeight="1">
      <c r="B14" s="468" t="s">
        <v>306</v>
      </c>
      <c r="C14" s="1008" t="s">
        <v>307</v>
      </c>
      <c r="D14" s="1011" t="s">
        <v>206</v>
      </c>
      <c r="E14" s="1006" t="s">
        <v>308</v>
      </c>
      <c r="F14" s="986" t="s">
        <v>309</v>
      </c>
      <c r="G14" s="987"/>
      <c r="H14" s="987"/>
      <c r="I14" s="987"/>
      <c r="J14" s="987"/>
      <c r="K14" s="987"/>
      <c r="L14" s="986" t="s">
        <v>207</v>
      </c>
      <c r="M14" s="987"/>
      <c r="N14" s="988"/>
      <c r="O14" s="223"/>
      <c r="P14" s="223"/>
      <c r="Q14" s="223"/>
      <c r="R14" s="223"/>
      <c r="S14" s="223"/>
      <c r="T14" s="223"/>
      <c r="U14" s="223"/>
      <c r="V14" s="223"/>
      <c r="W14" s="223"/>
      <c r="X14" s="223"/>
      <c r="Y14" s="223"/>
      <c r="Z14" s="223"/>
      <c r="AA14" s="223"/>
      <c r="AB14" s="223"/>
      <c r="AC14" s="223"/>
      <c r="AD14" s="223"/>
      <c r="AE14" s="223"/>
      <c r="AF14" s="223"/>
      <c r="AG14" s="223"/>
      <c r="AH14" s="223"/>
      <c r="AI14" s="223"/>
      <c r="AJ14" s="223"/>
      <c r="AK14" s="223"/>
      <c r="AL14" s="223"/>
      <c r="AM14" s="223"/>
    </row>
    <row r="15" spans="1:39" s="221" customFormat="1" ht="15" customHeight="1">
      <c r="B15" s="469" t="s">
        <v>208</v>
      </c>
      <c r="C15" s="1009"/>
      <c r="D15" s="1012"/>
      <c r="E15" s="1003"/>
      <c r="F15" s="992"/>
      <c r="G15" s="993"/>
      <c r="H15" s="993"/>
      <c r="I15" s="993"/>
      <c r="J15" s="993"/>
      <c r="K15" s="993"/>
      <c r="L15" s="989"/>
      <c r="M15" s="990"/>
      <c r="N15" s="991"/>
      <c r="O15" s="223"/>
      <c r="P15" s="223"/>
      <c r="Q15" s="223"/>
      <c r="R15" s="223"/>
      <c r="S15" s="223"/>
      <c r="T15" s="223"/>
      <c r="U15" s="223"/>
      <c r="V15" s="223"/>
      <c r="W15" s="223"/>
      <c r="X15" s="223"/>
      <c r="Y15" s="223"/>
      <c r="Z15" s="223"/>
      <c r="AA15" s="223"/>
      <c r="AB15" s="223"/>
      <c r="AC15" s="223"/>
      <c r="AD15" s="223"/>
      <c r="AE15" s="223"/>
      <c r="AF15" s="223"/>
      <c r="AG15" s="223"/>
      <c r="AH15" s="223"/>
      <c r="AI15" s="223"/>
      <c r="AJ15" s="223"/>
      <c r="AK15" s="223"/>
      <c r="AL15" s="223"/>
      <c r="AM15" s="223"/>
    </row>
    <row r="16" spans="1:39" s="221" customFormat="1" ht="15" customHeight="1">
      <c r="B16" s="471" t="s">
        <v>310</v>
      </c>
      <c r="C16" s="1009"/>
      <c r="D16" s="1012"/>
      <c r="E16" s="1003"/>
      <c r="F16" s="986" t="s">
        <v>209</v>
      </c>
      <c r="G16" s="987"/>
      <c r="H16" s="987" t="s">
        <v>210</v>
      </c>
      <c r="I16" s="988"/>
      <c r="J16" s="1017" t="s">
        <v>211</v>
      </c>
      <c r="K16" s="1029" t="s">
        <v>212</v>
      </c>
      <c r="L16" s="989"/>
      <c r="M16" s="990"/>
      <c r="N16" s="991"/>
      <c r="O16" s="223"/>
      <c r="P16" s="223"/>
      <c r="Q16" s="223"/>
      <c r="R16" s="223"/>
      <c r="S16" s="223"/>
      <c r="T16" s="223"/>
      <c r="U16" s="223"/>
      <c r="V16" s="223"/>
      <c r="W16" s="223"/>
      <c r="X16" s="223"/>
      <c r="Y16" s="223"/>
      <c r="Z16" s="223"/>
      <c r="AA16" s="223"/>
      <c r="AB16" s="223"/>
      <c r="AC16" s="223"/>
      <c r="AD16" s="223"/>
      <c r="AE16" s="223"/>
      <c r="AF16" s="223"/>
      <c r="AG16" s="223"/>
      <c r="AH16" s="223"/>
      <c r="AI16" s="223"/>
      <c r="AJ16" s="223"/>
      <c r="AK16" s="223"/>
      <c r="AL16" s="223"/>
      <c r="AM16" s="223"/>
    </row>
    <row r="17" spans="2:39" s="221" customFormat="1" ht="15" customHeight="1">
      <c r="B17" s="472" t="s">
        <v>311</v>
      </c>
      <c r="C17" s="1010"/>
      <c r="D17" s="1013"/>
      <c r="E17" s="1004"/>
      <c r="F17" s="992"/>
      <c r="G17" s="993"/>
      <c r="H17" s="993"/>
      <c r="I17" s="994"/>
      <c r="J17" s="1019"/>
      <c r="K17" s="1030"/>
      <c r="L17" s="992"/>
      <c r="M17" s="993"/>
      <c r="N17" s="994"/>
      <c r="O17" s="223"/>
      <c r="P17" s="223"/>
      <c r="Q17" s="223"/>
      <c r="R17" s="223"/>
      <c r="S17" s="223"/>
      <c r="T17" s="223"/>
      <c r="U17" s="223"/>
      <c r="V17" s="223"/>
      <c r="W17" s="223"/>
      <c r="X17" s="223"/>
      <c r="Y17" s="223"/>
      <c r="Z17" s="223"/>
      <c r="AA17" s="223"/>
      <c r="AB17" s="223"/>
      <c r="AC17" s="223"/>
      <c r="AD17" s="223"/>
      <c r="AE17" s="223"/>
      <c r="AF17" s="223"/>
      <c r="AG17" s="223"/>
      <c r="AH17" s="223"/>
      <c r="AI17" s="223"/>
      <c r="AJ17" s="223"/>
      <c r="AK17" s="223"/>
      <c r="AL17" s="223"/>
      <c r="AM17" s="223"/>
    </row>
    <row r="18" spans="2:39" s="474" customFormat="1" ht="15" customHeight="1">
      <c r="B18" s="468" t="s">
        <v>312</v>
      </c>
      <c r="C18" s="1016" t="s">
        <v>313</v>
      </c>
      <c r="D18" s="1006" t="s">
        <v>314</v>
      </c>
      <c r="E18" s="1006" t="s">
        <v>315</v>
      </c>
      <c r="F18" s="986" t="s">
        <v>316</v>
      </c>
      <c r="G18" s="987"/>
      <c r="H18" s="987" t="s">
        <v>316</v>
      </c>
      <c r="I18" s="988"/>
      <c r="J18" s="1017" t="s">
        <v>316</v>
      </c>
      <c r="K18" s="995" t="s">
        <v>317</v>
      </c>
      <c r="L18" s="1020" t="s">
        <v>605</v>
      </c>
      <c r="M18" s="1021"/>
      <c r="N18" s="1022"/>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row>
    <row r="19" spans="2:39" s="474" customFormat="1" ht="15" customHeight="1">
      <c r="B19" s="476" t="s">
        <v>318</v>
      </c>
      <c r="C19" s="1014"/>
      <c r="D19" s="1003"/>
      <c r="E19" s="1003"/>
      <c r="F19" s="989"/>
      <c r="G19" s="990"/>
      <c r="H19" s="990"/>
      <c r="I19" s="991"/>
      <c r="J19" s="1018"/>
      <c r="K19" s="996"/>
      <c r="L19" s="1023"/>
      <c r="M19" s="1024"/>
      <c r="N19" s="102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row>
    <row r="20" spans="2:39" s="474" customFormat="1" ht="15" customHeight="1">
      <c r="B20" s="471" t="s">
        <v>319</v>
      </c>
      <c r="C20" s="1014" t="s">
        <v>320</v>
      </c>
      <c r="D20" s="1003" t="s">
        <v>17</v>
      </c>
      <c r="E20" s="1003"/>
      <c r="F20" s="989"/>
      <c r="G20" s="990"/>
      <c r="H20" s="990"/>
      <c r="I20" s="991"/>
      <c r="J20" s="1018"/>
      <c r="K20" s="996"/>
      <c r="L20" s="1023" t="s">
        <v>321</v>
      </c>
      <c r="M20" s="1024"/>
      <c r="N20" s="102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row>
    <row r="21" spans="2:39" s="474" customFormat="1" ht="15" customHeight="1">
      <c r="B21" s="472" t="s">
        <v>322</v>
      </c>
      <c r="C21" s="1015"/>
      <c r="D21" s="1004"/>
      <c r="E21" s="1004"/>
      <c r="F21" s="992"/>
      <c r="G21" s="993"/>
      <c r="H21" s="993"/>
      <c r="I21" s="994"/>
      <c r="J21" s="1019"/>
      <c r="K21" s="997"/>
      <c r="L21" s="1026"/>
      <c r="M21" s="1027"/>
      <c r="N21" s="1028"/>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row>
    <row r="22" spans="2:39" s="474" customFormat="1" ht="15" customHeight="1">
      <c r="B22" s="468" t="s">
        <v>327</v>
      </c>
      <c r="C22" s="1037" t="s">
        <v>313</v>
      </c>
      <c r="D22" s="1006" t="s">
        <v>8</v>
      </c>
      <c r="E22" s="1006" t="s">
        <v>315</v>
      </c>
      <c r="F22" s="986" t="s">
        <v>316</v>
      </c>
      <c r="G22" s="987"/>
      <c r="H22" s="987" t="s">
        <v>316</v>
      </c>
      <c r="I22" s="988"/>
      <c r="J22" s="1017" t="s">
        <v>328</v>
      </c>
      <c r="K22" s="995" t="s">
        <v>329</v>
      </c>
      <c r="L22" s="1020" t="s">
        <v>331</v>
      </c>
      <c r="M22" s="1021"/>
      <c r="N22" s="1022"/>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row>
    <row r="23" spans="2:39" s="474" customFormat="1" ht="15" customHeight="1">
      <c r="B23" s="476" t="s">
        <v>330</v>
      </c>
      <c r="C23" s="1038"/>
      <c r="D23" s="1003"/>
      <c r="E23" s="1003"/>
      <c r="F23" s="989"/>
      <c r="G23" s="990"/>
      <c r="H23" s="990"/>
      <c r="I23" s="991"/>
      <c r="J23" s="1018"/>
      <c r="K23" s="996"/>
      <c r="L23" s="1023"/>
      <c r="M23" s="1024"/>
      <c r="N23" s="102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row>
    <row r="24" spans="2:39" s="474" customFormat="1" ht="15" customHeight="1">
      <c r="B24" s="471" t="s">
        <v>332</v>
      </c>
      <c r="C24" s="477" t="s">
        <v>320</v>
      </c>
      <c r="D24" s="470" t="s">
        <v>17</v>
      </c>
      <c r="E24" s="1003"/>
      <c r="F24" s="992"/>
      <c r="G24" s="993"/>
      <c r="H24" s="993"/>
      <c r="I24" s="994"/>
      <c r="J24" s="1039"/>
      <c r="K24" s="997"/>
      <c r="L24" s="1026" t="s">
        <v>333</v>
      </c>
      <c r="M24" s="1027"/>
      <c r="N24" s="1028"/>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row>
    <row r="25" spans="2:39" s="474" customFormat="1" ht="15" customHeight="1">
      <c r="B25" s="478" t="s">
        <v>334</v>
      </c>
      <c r="C25" s="479" t="s">
        <v>320</v>
      </c>
      <c r="D25" s="480" t="s">
        <v>8</v>
      </c>
      <c r="E25" s="1004"/>
      <c r="F25" s="1034" t="s">
        <v>335</v>
      </c>
      <c r="G25" s="1035"/>
      <c r="H25" s="1035" t="s">
        <v>336</v>
      </c>
      <c r="I25" s="1036"/>
      <c r="J25" s="263" t="s">
        <v>305</v>
      </c>
      <c r="K25" s="736" t="s">
        <v>337</v>
      </c>
      <c r="L25" s="1031" t="s">
        <v>338</v>
      </c>
      <c r="M25" s="1032"/>
      <c r="N25" s="1033"/>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row>
    <row r="26" spans="2:39" s="474" customFormat="1" ht="15" customHeight="1">
      <c r="B26" s="468" t="s">
        <v>604</v>
      </c>
      <c r="C26" s="1016" t="s">
        <v>313</v>
      </c>
      <c r="D26" s="1006" t="s">
        <v>314</v>
      </c>
      <c r="E26" s="1006" t="s">
        <v>315</v>
      </c>
      <c r="F26" s="986" t="s">
        <v>325</v>
      </c>
      <c r="G26" s="987"/>
      <c r="H26" s="987" t="s">
        <v>326</v>
      </c>
      <c r="I26" s="988"/>
      <c r="J26" s="1017" t="s">
        <v>316</v>
      </c>
      <c r="K26" s="995" t="s">
        <v>317</v>
      </c>
      <c r="L26" s="1020" t="s">
        <v>606</v>
      </c>
      <c r="M26" s="1021"/>
      <c r="N26" s="1022"/>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row>
    <row r="27" spans="2:39" s="474" customFormat="1" ht="15" customHeight="1">
      <c r="B27" s="476" t="s">
        <v>318</v>
      </c>
      <c r="C27" s="1014"/>
      <c r="D27" s="1003"/>
      <c r="E27" s="1003"/>
      <c r="F27" s="989"/>
      <c r="G27" s="990"/>
      <c r="H27" s="990"/>
      <c r="I27" s="991"/>
      <c r="J27" s="1018"/>
      <c r="K27" s="996"/>
      <c r="L27" s="1023"/>
      <c r="M27" s="1024"/>
      <c r="N27" s="102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row>
    <row r="28" spans="2:39" s="474" customFormat="1" ht="15" customHeight="1">
      <c r="B28" s="471" t="s">
        <v>323</v>
      </c>
      <c r="C28" s="1014" t="s">
        <v>320</v>
      </c>
      <c r="D28" s="1003" t="s">
        <v>17</v>
      </c>
      <c r="E28" s="1003"/>
      <c r="F28" s="989"/>
      <c r="G28" s="990"/>
      <c r="H28" s="990"/>
      <c r="I28" s="991"/>
      <c r="J28" s="1018"/>
      <c r="K28" s="996"/>
      <c r="L28" s="1023" t="s">
        <v>321</v>
      </c>
      <c r="M28" s="1024"/>
      <c r="N28" s="102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row>
    <row r="29" spans="2:39" s="474" customFormat="1" ht="15" customHeight="1">
      <c r="B29" s="472" t="s">
        <v>324</v>
      </c>
      <c r="C29" s="1015"/>
      <c r="D29" s="1004"/>
      <c r="E29" s="1004"/>
      <c r="F29" s="992"/>
      <c r="G29" s="993"/>
      <c r="H29" s="993"/>
      <c r="I29" s="994"/>
      <c r="J29" s="1019"/>
      <c r="K29" s="997"/>
      <c r="L29" s="1026"/>
      <c r="M29" s="1027"/>
      <c r="N29" s="1028"/>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row>
    <row r="30" spans="2:39" s="474" customFormat="1" ht="15" customHeight="1">
      <c r="B30" s="481"/>
      <c r="C30" s="1005"/>
      <c r="D30" s="1006"/>
      <c r="E30" s="1006"/>
      <c r="F30" s="986"/>
      <c r="G30" s="987"/>
      <c r="H30" s="987"/>
      <c r="I30" s="988"/>
      <c r="J30" s="998"/>
      <c r="K30" s="995"/>
      <c r="L30" s="986"/>
      <c r="M30" s="987"/>
      <c r="N30" s="988"/>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row>
    <row r="31" spans="2:39" s="474" customFormat="1" ht="15" customHeight="1">
      <c r="B31" s="482"/>
      <c r="C31" s="1001"/>
      <c r="D31" s="1003"/>
      <c r="E31" s="1003"/>
      <c r="F31" s="989"/>
      <c r="G31" s="990"/>
      <c r="H31" s="990"/>
      <c r="I31" s="991"/>
      <c r="J31" s="999"/>
      <c r="K31" s="996"/>
      <c r="L31" s="989"/>
      <c r="M31" s="990"/>
      <c r="N31" s="991"/>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row>
    <row r="32" spans="2:39" s="474" customFormat="1" ht="15" customHeight="1">
      <c r="B32" s="471"/>
      <c r="C32" s="1001"/>
      <c r="D32" s="1003"/>
      <c r="E32" s="1003"/>
      <c r="F32" s="989"/>
      <c r="G32" s="990"/>
      <c r="H32" s="990"/>
      <c r="I32" s="991"/>
      <c r="J32" s="999"/>
      <c r="K32" s="996"/>
      <c r="L32" s="989"/>
      <c r="M32" s="990"/>
      <c r="N32" s="991"/>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row>
    <row r="33" spans="2:39" s="262" customFormat="1" ht="15" customHeight="1">
      <c r="B33" s="472"/>
      <c r="C33" s="1002"/>
      <c r="D33" s="1004"/>
      <c r="E33" s="1004"/>
      <c r="F33" s="992"/>
      <c r="G33" s="993"/>
      <c r="H33" s="993"/>
      <c r="I33" s="994"/>
      <c r="J33" s="1000"/>
      <c r="K33" s="997"/>
      <c r="L33" s="992"/>
      <c r="M33" s="993"/>
      <c r="N33" s="994"/>
      <c r="O33" s="264"/>
      <c r="P33" s="264"/>
      <c r="Q33" s="264"/>
      <c r="R33" s="264"/>
      <c r="S33" s="264"/>
      <c r="T33" s="264"/>
      <c r="U33" s="264"/>
      <c r="V33" s="264"/>
      <c r="W33" s="264"/>
      <c r="X33" s="264"/>
      <c r="Y33" s="264"/>
      <c r="Z33" s="264"/>
      <c r="AA33" s="264"/>
      <c r="AB33" s="264"/>
      <c r="AC33" s="264"/>
      <c r="AD33" s="264"/>
      <c r="AE33" s="264"/>
      <c r="AF33" s="264"/>
      <c r="AG33" s="264"/>
    </row>
    <row r="34" spans="2:39" s="474" customFormat="1" ht="15" customHeight="1">
      <c r="B34" s="481"/>
      <c r="C34" s="1005"/>
      <c r="D34" s="1006"/>
      <c r="E34" s="1006"/>
      <c r="F34" s="986"/>
      <c r="G34" s="987"/>
      <c r="H34" s="987"/>
      <c r="I34" s="988"/>
      <c r="J34" s="998"/>
      <c r="K34" s="995"/>
      <c r="L34" s="986"/>
      <c r="M34" s="987"/>
      <c r="N34" s="988"/>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row>
    <row r="35" spans="2:39" s="474" customFormat="1" ht="15" customHeight="1">
      <c r="B35" s="482"/>
      <c r="C35" s="1001"/>
      <c r="D35" s="1003"/>
      <c r="E35" s="1003"/>
      <c r="F35" s="989"/>
      <c r="G35" s="990"/>
      <c r="H35" s="990"/>
      <c r="I35" s="991"/>
      <c r="J35" s="999"/>
      <c r="K35" s="996"/>
      <c r="L35" s="989"/>
      <c r="M35" s="990"/>
      <c r="N35" s="991"/>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row>
    <row r="36" spans="2:39" s="474" customFormat="1" ht="15" customHeight="1">
      <c r="B36" s="471"/>
      <c r="C36" s="1001"/>
      <c r="D36" s="1003"/>
      <c r="E36" s="1003"/>
      <c r="F36" s="989"/>
      <c r="G36" s="990"/>
      <c r="H36" s="990"/>
      <c r="I36" s="991"/>
      <c r="J36" s="999"/>
      <c r="K36" s="996"/>
      <c r="L36" s="989"/>
      <c r="M36" s="990"/>
      <c r="N36" s="991"/>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row>
    <row r="37" spans="2:39" s="474" customFormat="1" ht="15" customHeight="1">
      <c r="B37" s="472"/>
      <c r="C37" s="1002"/>
      <c r="D37" s="1004"/>
      <c r="E37" s="1004"/>
      <c r="F37" s="992"/>
      <c r="G37" s="993"/>
      <c r="H37" s="993"/>
      <c r="I37" s="994"/>
      <c r="J37" s="1000"/>
      <c r="K37" s="997"/>
      <c r="L37" s="992"/>
      <c r="M37" s="993"/>
      <c r="N37" s="994"/>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row>
    <row r="38" spans="2:39" s="474" customFormat="1" ht="15" customHeight="1">
      <c r="B38" s="481"/>
      <c r="C38" s="1005"/>
      <c r="D38" s="1006"/>
      <c r="E38" s="1006"/>
      <c r="F38" s="986"/>
      <c r="G38" s="987"/>
      <c r="H38" s="987"/>
      <c r="I38" s="988"/>
      <c r="J38" s="998"/>
      <c r="K38" s="995"/>
      <c r="L38" s="986"/>
      <c r="M38" s="987"/>
      <c r="N38" s="988"/>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row>
    <row r="39" spans="2:39" s="474" customFormat="1" ht="15" customHeight="1">
      <c r="B39" s="482"/>
      <c r="C39" s="1001"/>
      <c r="D39" s="1003"/>
      <c r="E39" s="1003"/>
      <c r="F39" s="989"/>
      <c r="G39" s="990"/>
      <c r="H39" s="990"/>
      <c r="I39" s="991"/>
      <c r="J39" s="999"/>
      <c r="K39" s="996"/>
      <c r="L39" s="989"/>
      <c r="M39" s="990"/>
      <c r="N39" s="991"/>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row>
    <row r="40" spans="2:39" s="474" customFormat="1" ht="15" customHeight="1">
      <c r="B40" s="471"/>
      <c r="C40" s="1001"/>
      <c r="D40" s="1003"/>
      <c r="E40" s="1003"/>
      <c r="F40" s="989"/>
      <c r="G40" s="990"/>
      <c r="H40" s="990"/>
      <c r="I40" s="991"/>
      <c r="J40" s="999"/>
      <c r="K40" s="996"/>
      <c r="L40" s="989"/>
      <c r="M40" s="990"/>
      <c r="N40" s="991"/>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row>
    <row r="41" spans="2:39" s="262" customFormat="1" ht="15" customHeight="1">
      <c r="B41" s="472"/>
      <c r="C41" s="1002"/>
      <c r="D41" s="1004"/>
      <c r="E41" s="1004"/>
      <c r="F41" s="992"/>
      <c r="G41" s="993"/>
      <c r="H41" s="993"/>
      <c r="I41" s="994"/>
      <c r="J41" s="1000"/>
      <c r="K41" s="997"/>
      <c r="L41" s="992"/>
      <c r="M41" s="993"/>
      <c r="N41" s="994"/>
      <c r="O41" s="264"/>
      <c r="P41" s="264"/>
      <c r="Q41" s="264"/>
      <c r="R41" s="264"/>
      <c r="S41" s="264"/>
      <c r="T41" s="264"/>
      <c r="U41" s="264"/>
      <c r="V41" s="264"/>
      <c r="W41" s="264"/>
      <c r="X41" s="264"/>
      <c r="Y41" s="264"/>
      <c r="Z41" s="264"/>
      <c r="AA41" s="264"/>
      <c r="AB41" s="264"/>
      <c r="AC41" s="264"/>
      <c r="AD41" s="264"/>
      <c r="AE41" s="264"/>
      <c r="AF41" s="264"/>
      <c r="AG41" s="264"/>
    </row>
    <row r="42" spans="2:39" s="474" customFormat="1" ht="15" customHeight="1">
      <c r="B42" s="481"/>
      <c r="C42" s="1005"/>
      <c r="D42" s="1006"/>
      <c r="E42" s="1006"/>
      <c r="F42" s="986"/>
      <c r="G42" s="987"/>
      <c r="H42" s="987"/>
      <c r="I42" s="988"/>
      <c r="J42" s="998"/>
      <c r="K42" s="995"/>
      <c r="L42" s="986"/>
      <c r="M42" s="987"/>
      <c r="N42" s="988"/>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row>
    <row r="43" spans="2:39" s="474" customFormat="1" ht="15" customHeight="1">
      <c r="B43" s="482"/>
      <c r="C43" s="1001"/>
      <c r="D43" s="1003"/>
      <c r="E43" s="1003"/>
      <c r="F43" s="989"/>
      <c r="G43" s="990"/>
      <c r="H43" s="990"/>
      <c r="I43" s="991"/>
      <c r="J43" s="999"/>
      <c r="K43" s="996"/>
      <c r="L43" s="989"/>
      <c r="M43" s="990"/>
      <c r="N43" s="991"/>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row>
    <row r="44" spans="2:39" s="474" customFormat="1" ht="15" customHeight="1">
      <c r="B44" s="471"/>
      <c r="C44" s="1001"/>
      <c r="D44" s="1003"/>
      <c r="E44" s="1003"/>
      <c r="F44" s="989"/>
      <c r="G44" s="990"/>
      <c r="H44" s="990"/>
      <c r="I44" s="991"/>
      <c r="J44" s="999"/>
      <c r="K44" s="996"/>
      <c r="L44" s="989"/>
      <c r="M44" s="990"/>
      <c r="N44" s="991"/>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row>
    <row r="45" spans="2:39" s="474" customFormat="1" ht="15" customHeight="1">
      <c r="B45" s="472"/>
      <c r="C45" s="1002"/>
      <c r="D45" s="1004"/>
      <c r="E45" s="1004"/>
      <c r="F45" s="992"/>
      <c r="G45" s="993"/>
      <c r="H45" s="993"/>
      <c r="I45" s="994"/>
      <c r="J45" s="1000"/>
      <c r="K45" s="997"/>
      <c r="L45" s="992"/>
      <c r="M45" s="993"/>
      <c r="N45" s="994"/>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row>
    <row r="46" spans="2:39" s="474" customFormat="1" ht="15" customHeight="1">
      <c r="B46" s="481"/>
      <c r="C46" s="1005"/>
      <c r="D46" s="1006"/>
      <c r="E46" s="1006"/>
      <c r="F46" s="986"/>
      <c r="G46" s="987"/>
      <c r="H46" s="987"/>
      <c r="I46" s="988"/>
      <c r="J46" s="998"/>
      <c r="K46" s="995"/>
      <c r="L46" s="986"/>
      <c r="M46" s="987"/>
      <c r="N46" s="988"/>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row>
    <row r="47" spans="2:39" s="474" customFormat="1" ht="15" customHeight="1">
      <c r="B47" s="482"/>
      <c r="C47" s="1001"/>
      <c r="D47" s="1003"/>
      <c r="E47" s="1003"/>
      <c r="F47" s="989"/>
      <c r="G47" s="990"/>
      <c r="H47" s="990"/>
      <c r="I47" s="991"/>
      <c r="J47" s="999"/>
      <c r="K47" s="996"/>
      <c r="L47" s="989"/>
      <c r="M47" s="990"/>
      <c r="N47" s="991"/>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row>
    <row r="48" spans="2:39" s="474" customFormat="1" ht="15" customHeight="1">
      <c r="B48" s="471"/>
      <c r="C48" s="1001"/>
      <c r="D48" s="1003"/>
      <c r="E48" s="1003"/>
      <c r="F48" s="989"/>
      <c r="G48" s="990"/>
      <c r="H48" s="990"/>
      <c r="I48" s="991"/>
      <c r="J48" s="999"/>
      <c r="K48" s="996"/>
      <c r="L48" s="989"/>
      <c r="M48" s="990"/>
      <c r="N48" s="991"/>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row>
    <row r="49" spans="2:39" s="262" customFormat="1" ht="15" customHeight="1">
      <c r="B49" s="472"/>
      <c r="C49" s="1002"/>
      <c r="D49" s="1004"/>
      <c r="E49" s="1004"/>
      <c r="F49" s="992"/>
      <c r="G49" s="993"/>
      <c r="H49" s="993"/>
      <c r="I49" s="994"/>
      <c r="J49" s="1000"/>
      <c r="K49" s="997"/>
      <c r="L49" s="992"/>
      <c r="M49" s="993"/>
      <c r="N49" s="994"/>
      <c r="O49" s="264"/>
      <c r="P49" s="264"/>
      <c r="Q49" s="264"/>
      <c r="R49" s="264"/>
      <c r="S49" s="264"/>
      <c r="T49" s="264"/>
      <c r="U49" s="264"/>
      <c r="V49" s="264"/>
      <c r="W49" s="264"/>
      <c r="X49" s="264"/>
      <c r="Y49" s="264"/>
      <c r="Z49" s="264"/>
      <c r="AA49" s="264"/>
      <c r="AB49" s="264"/>
      <c r="AC49" s="264"/>
      <c r="AD49" s="264"/>
      <c r="AE49" s="264"/>
      <c r="AF49" s="264"/>
      <c r="AG49" s="264"/>
    </row>
    <row r="50" spans="2:39" s="474" customFormat="1" ht="15" customHeight="1">
      <c r="B50" s="481"/>
      <c r="C50" s="1005"/>
      <c r="D50" s="1006"/>
      <c r="E50" s="1006"/>
      <c r="F50" s="986"/>
      <c r="G50" s="987"/>
      <c r="H50" s="987"/>
      <c r="I50" s="988"/>
      <c r="J50" s="998"/>
      <c r="K50" s="995"/>
      <c r="L50" s="986"/>
      <c r="M50" s="987"/>
      <c r="N50" s="988"/>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row>
    <row r="51" spans="2:39" s="474" customFormat="1" ht="15" customHeight="1">
      <c r="B51" s="482"/>
      <c r="C51" s="1001"/>
      <c r="D51" s="1003"/>
      <c r="E51" s="1003"/>
      <c r="F51" s="989"/>
      <c r="G51" s="990"/>
      <c r="H51" s="990"/>
      <c r="I51" s="991"/>
      <c r="J51" s="999"/>
      <c r="K51" s="996"/>
      <c r="L51" s="989"/>
      <c r="M51" s="990"/>
      <c r="N51" s="991"/>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row>
    <row r="52" spans="2:39" s="474" customFormat="1" ht="15" customHeight="1">
      <c r="B52" s="471"/>
      <c r="C52" s="1001"/>
      <c r="D52" s="1003"/>
      <c r="E52" s="1003"/>
      <c r="F52" s="989"/>
      <c r="G52" s="990"/>
      <c r="H52" s="990"/>
      <c r="I52" s="991"/>
      <c r="J52" s="999"/>
      <c r="K52" s="996"/>
      <c r="L52" s="989"/>
      <c r="M52" s="990"/>
      <c r="N52" s="991"/>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row>
    <row r="53" spans="2:39" s="474" customFormat="1" ht="15" customHeight="1">
      <c r="B53" s="472"/>
      <c r="C53" s="1002"/>
      <c r="D53" s="1004"/>
      <c r="E53" s="1004"/>
      <c r="F53" s="992"/>
      <c r="G53" s="993"/>
      <c r="H53" s="993"/>
      <c r="I53" s="994"/>
      <c r="J53" s="1000"/>
      <c r="K53" s="997"/>
      <c r="L53" s="992"/>
      <c r="M53" s="993"/>
      <c r="N53" s="994"/>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row>
    <row r="54" spans="2:39" s="474" customFormat="1" ht="15" customHeight="1">
      <c r="B54" s="481"/>
      <c r="C54" s="1005"/>
      <c r="D54" s="1006"/>
      <c r="E54" s="1006"/>
      <c r="F54" s="986"/>
      <c r="G54" s="987"/>
      <c r="H54" s="987"/>
      <c r="I54" s="988"/>
      <c r="J54" s="998"/>
      <c r="K54" s="995"/>
      <c r="L54" s="986"/>
      <c r="M54" s="987"/>
      <c r="N54" s="988"/>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row>
    <row r="55" spans="2:39" s="474" customFormat="1" ht="15" customHeight="1">
      <c r="B55" s="482"/>
      <c r="C55" s="1001"/>
      <c r="D55" s="1003"/>
      <c r="E55" s="1003"/>
      <c r="F55" s="989"/>
      <c r="G55" s="990"/>
      <c r="H55" s="990"/>
      <c r="I55" s="991"/>
      <c r="J55" s="999"/>
      <c r="K55" s="996"/>
      <c r="L55" s="989"/>
      <c r="M55" s="990"/>
      <c r="N55" s="991"/>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row>
    <row r="56" spans="2:39" s="474" customFormat="1" ht="15" customHeight="1">
      <c r="B56" s="471"/>
      <c r="C56" s="1001"/>
      <c r="D56" s="1003"/>
      <c r="E56" s="1003"/>
      <c r="F56" s="989"/>
      <c r="G56" s="990"/>
      <c r="H56" s="990"/>
      <c r="I56" s="991"/>
      <c r="J56" s="999"/>
      <c r="K56" s="996"/>
      <c r="L56" s="989"/>
      <c r="M56" s="990"/>
      <c r="N56" s="991"/>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row>
    <row r="57" spans="2:39" s="262" customFormat="1" ht="15" customHeight="1">
      <c r="B57" s="472"/>
      <c r="C57" s="1002"/>
      <c r="D57" s="1004"/>
      <c r="E57" s="1004"/>
      <c r="F57" s="992"/>
      <c r="G57" s="993"/>
      <c r="H57" s="993"/>
      <c r="I57" s="994"/>
      <c r="J57" s="1000"/>
      <c r="K57" s="997"/>
      <c r="L57" s="992"/>
      <c r="M57" s="993"/>
      <c r="N57" s="994"/>
      <c r="O57" s="264"/>
      <c r="P57" s="264"/>
      <c r="Q57" s="264"/>
      <c r="R57" s="264"/>
      <c r="S57" s="264"/>
      <c r="T57" s="264"/>
      <c r="U57" s="264"/>
      <c r="V57" s="264"/>
      <c r="W57" s="264"/>
      <c r="X57" s="264"/>
      <c r="Y57" s="264"/>
      <c r="Z57" s="264"/>
      <c r="AA57" s="264"/>
      <c r="AB57" s="264"/>
      <c r="AC57" s="264"/>
      <c r="AD57" s="264"/>
      <c r="AE57" s="264"/>
      <c r="AF57" s="264"/>
      <c r="AG57" s="264"/>
    </row>
    <row r="58" spans="2:39" s="474" customFormat="1" ht="15" customHeight="1">
      <c r="B58" s="481"/>
      <c r="C58" s="1005"/>
      <c r="D58" s="1006"/>
      <c r="E58" s="1006"/>
      <c r="F58" s="986"/>
      <c r="G58" s="987"/>
      <c r="H58" s="987"/>
      <c r="I58" s="988"/>
      <c r="J58" s="998"/>
      <c r="K58" s="995"/>
      <c r="L58" s="986"/>
      <c r="M58" s="987"/>
      <c r="N58" s="988"/>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row>
    <row r="59" spans="2:39" s="474" customFormat="1" ht="15" customHeight="1">
      <c r="B59" s="482"/>
      <c r="C59" s="1001"/>
      <c r="D59" s="1003"/>
      <c r="E59" s="1003"/>
      <c r="F59" s="989"/>
      <c r="G59" s="990"/>
      <c r="H59" s="990"/>
      <c r="I59" s="991"/>
      <c r="J59" s="999"/>
      <c r="K59" s="996"/>
      <c r="L59" s="989"/>
      <c r="M59" s="990"/>
      <c r="N59" s="991"/>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row>
    <row r="60" spans="2:39" s="474" customFormat="1" ht="15" customHeight="1">
      <c r="B60" s="471"/>
      <c r="C60" s="1001"/>
      <c r="D60" s="1003"/>
      <c r="E60" s="1003"/>
      <c r="F60" s="989"/>
      <c r="G60" s="990"/>
      <c r="H60" s="990"/>
      <c r="I60" s="991"/>
      <c r="J60" s="999"/>
      <c r="K60" s="996"/>
      <c r="L60" s="989"/>
      <c r="M60" s="990"/>
      <c r="N60" s="991"/>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row>
    <row r="61" spans="2:39" s="474" customFormat="1" ht="15" customHeight="1">
      <c r="B61" s="472"/>
      <c r="C61" s="1002"/>
      <c r="D61" s="1004"/>
      <c r="E61" s="1004"/>
      <c r="F61" s="992"/>
      <c r="G61" s="993"/>
      <c r="H61" s="993"/>
      <c r="I61" s="994"/>
      <c r="J61" s="1000"/>
      <c r="K61" s="997"/>
      <c r="L61" s="992"/>
      <c r="M61" s="993"/>
      <c r="N61" s="994"/>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row>
    <row r="62" spans="2:39" s="474" customFormat="1" ht="15" customHeight="1">
      <c r="B62" s="481"/>
      <c r="C62" s="1005"/>
      <c r="D62" s="1006"/>
      <c r="E62" s="1006"/>
      <c r="F62" s="986"/>
      <c r="G62" s="987"/>
      <c r="H62" s="987"/>
      <c r="I62" s="988"/>
      <c r="J62" s="998"/>
      <c r="K62" s="995"/>
      <c r="L62" s="986"/>
      <c r="M62" s="987"/>
      <c r="N62" s="988"/>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row>
    <row r="63" spans="2:39" s="474" customFormat="1" ht="15" customHeight="1">
      <c r="B63" s="482"/>
      <c r="C63" s="1001"/>
      <c r="D63" s="1003"/>
      <c r="E63" s="1003"/>
      <c r="F63" s="989"/>
      <c r="G63" s="990"/>
      <c r="H63" s="990"/>
      <c r="I63" s="991"/>
      <c r="J63" s="999"/>
      <c r="K63" s="996"/>
      <c r="L63" s="989"/>
      <c r="M63" s="990"/>
      <c r="N63" s="991"/>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row>
    <row r="64" spans="2:39" s="474" customFormat="1" ht="15" customHeight="1">
      <c r="B64" s="471"/>
      <c r="C64" s="1001"/>
      <c r="D64" s="1003"/>
      <c r="E64" s="1003"/>
      <c r="F64" s="989"/>
      <c r="G64" s="990"/>
      <c r="H64" s="990"/>
      <c r="I64" s="991"/>
      <c r="J64" s="999"/>
      <c r="K64" s="996"/>
      <c r="L64" s="989"/>
      <c r="M64" s="990"/>
      <c r="N64" s="991"/>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row>
    <row r="65" spans="1:39" s="262" customFormat="1" ht="15" customHeight="1">
      <c r="B65" s="472"/>
      <c r="C65" s="1002"/>
      <c r="D65" s="1004"/>
      <c r="E65" s="1004"/>
      <c r="F65" s="992"/>
      <c r="G65" s="993"/>
      <c r="H65" s="993"/>
      <c r="I65" s="994"/>
      <c r="J65" s="1000"/>
      <c r="K65" s="997"/>
      <c r="L65" s="992"/>
      <c r="M65" s="993"/>
      <c r="N65" s="994"/>
      <c r="O65" s="264"/>
      <c r="P65" s="264"/>
      <c r="Q65" s="264"/>
      <c r="R65" s="264"/>
      <c r="S65" s="264"/>
      <c r="T65" s="264"/>
      <c r="U65" s="264"/>
      <c r="V65" s="264"/>
      <c r="W65" s="264"/>
      <c r="X65" s="264"/>
      <c r="Y65" s="264"/>
      <c r="Z65" s="264"/>
      <c r="AA65" s="264"/>
      <c r="AB65" s="264"/>
      <c r="AC65" s="264"/>
      <c r="AD65" s="264"/>
      <c r="AE65" s="264"/>
      <c r="AF65" s="264"/>
      <c r="AG65" s="264"/>
    </row>
    <row r="66" spans="1:39" s="474" customFormat="1" ht="15" customHeight="1">
      <c r="B66" s="481"/>
      <c r="C66" s="1005"/>
      <c r="D66" s="1006"/>
      <c r="E66" s="1006"/>
      <c r="F66" s="986"/>
      <c r="G66" s="987"/>
      <c r="H66" s="987"/>
      <c r="I66" s="988"/>
      <c r="J66" s="998"/>
      <c r="K66" s="995"/>
      <c r="L66" s="986"/>
      <c r="M66" s="987"/>
      <c r="N66" s="988"/>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row>
    <row r="67" spans="1:39" s="474" customFormat="1" ht="15" customHeight="1">
      <c r="B67" s="482"/>
      <c r="C67" s="1001"/>
      <c r="D67" s="1003"/>
      <c r="E67" s="1003"/>
      <c r="F67" s="989"/>
      <c r="G67" s="990"/>
      <c r="H67" s="990"/>
      <c r="I67" s="991"/>
      <c r="J67" s="999"/>
      <c r="K67" s="996"/>
      <c r="L67" s="989"/>
      <c r="M67" s="990"/>
      <c r="N67" s="991"/>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row>
    <row r="68" spans="1:39" s="474" customFormat="1" ht="15" customHeight="1">
      <c r="B68" s="471"/>
      <c r="C68" s="1001"/>
      <c r="D68" s="1003"/>
      <c r="E68" s="1003"/>
      <c r="F68" s="989"/>
      <c r="G68" s="990"/>
      <c r="H68" s="990"/>
      <c r="I68" s="991"/>
      <c r="J68" s="999"/>
      <c r="K68" s="996"/>
      <c r="L68" s="989"/>
      <c r="M68" s="990"/>
      <c r="N68" s="991"/>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row>
    <row r="69" spans="1:39" s="474" customFormat="1" ht="15" customHeight="1">
      <c r="B69" s="472"/>
      <c r="C69" s="1002"/>
      <c r="D69" s="1004"/>
      <c r="E69" s="1004"/>
      <c r="F69" s="992"/>
      <c r="G69" s="993"/>
      <c r="H69" s="993"/>
      <c r="I69" s="994"/>
      <c r="J69" s="1000"/>
      <c r="K69" s="997"/>
      <c r="L69" s="992"/>
      <c r="M69" s="993"/>
      <c r="N69" s="994"/>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row>
    <row r="70" spans="1:39" s="474" customFormat="1" ht="15" customHeight="1">
      <c r="B70" s="481"/>
      <c r="C70" s="1005"/>
      <c r="D70" s="1006"/>
      <c r="E70" s="1006"/>
      <c r="F70" s="986"/>
      <c r="G70" s="987"/>
      <c r="H70" s="987"/>
      <c r="I70" s="988"/>
      <c r="J70" s="998"/>
      <c r="K70" s="995"/>
      <c r="L70" s="986"/>
      <c r="M70" s="987"/>
      <c r="N70" s="988"/>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row>
    <row r="71" spans="1:39" s="474" customFormat="1" ht="15" customHeight="1">
      <c r="B71" s="482"/>
      <c r="C71" s="1001"/>
      <c r="D71" s="1003"/>
      <c r="E71" s="1003"/>
      <c r="F71" s="989"/>
      <c r="G71" s="990"/>
      <c r="H71" s="990"/>
      <c r="I71" s="991"/>
      <c r="J71" s="999"/>
      <c r="K71" s="996"/>
      <c r="L71" s="989"/>
      <c r="M71" s="990"/>
      <c r="N71" s="991"/>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row>
    <row r="72" spans="1:39" s="474" customFormat="1" ht="15" customHeight="1">
      <c r="B72" s="471"/>
      <c r="C72" s="1001"/>
      <c r="D72" s="1003"/>
      <c r="E72" s="1003"/>
      <c r="F72" s="989"/>
      <c r="G72" s="990"/>
      <c r="H72" s="990"/>
      <c r="I72" s="991"/>
      <c r="J72" s="999"/>
      <c r="K72" s="996"/>
      <c r="L72" s="989"/>
      <c r="M72" s="990"/>
      <c r="N72" s="991"/>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row>
    <row r="73" spans="1:39" s="474" customFormat="1" ht="15" customHeight="1">
      <c r="B73" s="472"/>
      <c r="C73" s="1002"/>
      <c r="D73" s="1004"/>
      <c r="E73" s="1004"/>
      <c r="F73" s="992"/>
      <c r="G73" s="993"/>
      <c r="H73" s="993"/>
      <c r="I73" s="994"/>
      <c r="J73" s="1000"/>
      <c r="K73" s="997"/>
      <c r="L73" s="992"/>
      <c r="M73" s="993"/>
      <c r="N73" s="994"/>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row>
    <row r="74" spans="1:39" s="474" customFormat="1" ht="15" customHeight="1">
      <c r="B74" s="481"/>
      <c r="C74" s="1005"/>
      <c r="D74" s="1006"/>
      <c r="E74" s="1006"/>
      <c r="F74" s="986"/>
      <c r="G74" s="987"/>
      <c r="H74" s="987"/>
      <c r="I74" s="988"/>
      <c r="J74" s="998"/>
      <c r="K74" s="995"/>
      <c r="L74" s="986"/>
      <c r="M74" s="987"/>
      <c r="N74" s="988"/>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row>
    <row r="75" spans="1:39" s="474" customFormat="1" ht="15" customHeight="1">
      <c r="B75" s="482"/>
      <c r="C75" s="1001"/>
      <c r="D75" s="1003"/>
      <c r="E75" s="1003"/>
      <c r="F75" s="989"/>
      <c r="G75" s="990"/>
      <c r="H75" s="990"/>
      <c r="I75" s="991"/>
      <c r="J75" s="999"/>
      <c r="K75" s="996"/>
      <c r="L75" s="989"/>
      <c r="M75" s="990"/>
      <c r="N75" s="991"/>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row>
    <row r="76" spans="1:39" s="474" customFormat="1" ht="15" customHeight="1">
      <c r="B76" s="471"/>
      <c r="C76" s="1001"/>
      <c r="D76" s="1003"/>
      <c r="E76" s="1003"/>
      <c r="F76" s="989"/>
      <c r="G76" s="990"/>
      <c r="H76" s="990"/>
      <c r="I76" s="991"/>
      <c r="J76" s="999"/>
      <c r="K76" s="996"/>
      <c r="L76" s="989"/>
      <c r="M76" s="990"/>
      <c r="N76" s="991"/>
      <c r="O76" s="475"/>
      <c r="P76" s="475"/>
      <c r="Q76" s="475"/>
      <c r="R76" s="475"/>
      <c r="S76" s="475"/>
      <c r="T76" s="475"/>
      <c r="U76" s="475"/>
      <c r="V76" s="475"/>
      <c r="W76" s="475"/>
      <c r="X76" s="475"/>
      <c r="Y76" s="475"/>
      <c r="Z76" s="475"/>
      <c r="AA76" s="475"/>
      <c r="AB76" s="475"/>
      <c r="AC76" s="475"/>
      <c r="AD76" s="475"/>
      <c r="AE76" s="475"/>
      <c r="AF76" s="475"/>
      <c r="AG76" s="475"/>
      <c r="AH76" s="475"/>
      <c r="AI76" s="475"/>
      <c r="AJ76" s="475"/>
      <c r="AK76" s="475"/>
      <c r="AL76" s="475"/>
      <c r="AM76" s="475"/>
    </row>
    <row r="77" spans="1:39" s="474" customFormat="1" ht="15" customHeight="1">
      <c r="B77" s="472"/>
      <c r="C77" s="1002"/>
      <c r="D77" s="1004"/>
      <c r="E77" s="1004"/>
      <c r="F77" s="992"/>
      <c r="G77" s="993"/>
      <c r="H77" s="993"/>
      <c r="I77" s="994"/>
      <c r="J77" s="1000"/>
      <c r="K77" s="997"/>
      <c r="L77" s="992"/>
      <c r="M77" s="993"/>
      <c r="N77" s="994"/>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row>
    <row r="78" spans="1:39" ht="21" customHeight="1">
      <c r="B78" s="483" t="s">
        <v>213</v>
      </c>
      <c r="C78" s="484">
        <f>SUM(C18:C77)</f>
        <v>0</v>
      </c>
      <c r="D78" s="485"/>
      <c r="E78" s="486"/>
      <c r="F78" s="486"/>
      <c r="G78" s="486"/>
      <c r="H78" s="486"/>
      <c r="I78" s="486"/>
      <c r="J78" s="486"/>
      <c r="K78" s="486"/>
      <c r="L78" s="485"/>
      <c r="M78" s="486"/>
      <c r="N78" s="487"/>
      <c r="O78" s="467"/>
      <c r="P78" s="467"/>
      <c r="Q78" s="467"/>
      <c r="R78" s="467"/>
      <c r="S78" s="467"/>
      <c r="T78" s="467"/>
      <c r="U78" s="467"/>
      <c r="V78" s="467"/>
      <c r="W78" s="467"/>
      <c r="X78" s="467"/>
      <c r="Y78" s="467"/>
      <c r="Z78" s="467"/>
      <c r="AA78" s="467"/>
      <c r="AB78" s="467"/>
      <c r="AC78" s="467"/>
      <c r="AD78" s="467"/>
      <c r="AE78" s="467"/>
      <c r="AF78" s="467"/>
      <c r="AG78" s="467"/>
      <c r="AH78" s="467"/>
      <c r="AI78" s="467"/>
      <c r="AJ78" s="467"/>
      <c r="AK78" s="467"/>
      <c r="AL78" s="467"/>
      <c r="AM78" s="467"/>
    </row>
    <row r="79" spans="1:39" ht="15" customHeight="1">
      <c r="B79" s="1040" t="s">
        <v>117</v>
      </c>
      <c r="C79" s="1040"/>
      <c r="D79" s="1040"/>
      <c r="E79" s="1040"/>
      <c r="F79" s="1040"/>
      <c r="G79" s="1040"/>
      <c r="H79" s="1040"/>
      <c r="I79" s="1040"/>
      <c r="J79" s="1040"/>
      <c r="K79" s="1040"/>
      <c r="L79" s="1040"/>
      <c r="M79" s="1040"/>
      <c r="N79" s="1040"/>
      <c r="O79" s="467"/>
      <c r="P79" s="467"/>
      <c r="Q79" s="467"/>
      <c r="R79" s="467"/>
      <c r="S79" s="467"/>
      <c r="T79" s="467"/>
      <c r="U79" s="467"/>
      <c r="V79" s="467"/>
      <c r="W79" s="467"/>
      <c r="X79" s="467"/>
      <c r="Y79" s="467"/>
      <c r="Z79" s="467"/>
      <c r="AA79" s="467"/>
      <c r="AB79" s="467"/>
      <c r="AC79" s="467"/>
      <c r="AD79" s="467"/>
      <c r="AE79" s="467"/>
      <c r="AF79" s="467"/>
      <c r="AG79" s="467"/>
      <c r="AH79" s="467"/>
      <c r="AI79" s="467"/>
      <c r="AJ79" s="467"/>
      <c r="AK79" s="467"/>
      <c r="AL79" s="467"/>
      <c r="AM79" s="467"/>
    </row>
    <row r="80" spans="1:39" ht="13.5" customHeight="1">
      <c r="A80" s="467"/>
      <c r="B80" s="467"/>
      <c r="C80" s="467"/>
      <c r="D80" s="467"/>
      <c r="E80" s="467"/>
      <c r="F80" s="467"/>
      <c r="G80" s="467"/>
      <c r="H80" s="467"/>
      <c r="I80" s="467"/>
      <c r="J80" s="467"/>
      <c r="K80" s="33" t="s">
        <v>1086</v>
      </c>
      <c r="L80" s="467"/>
      <c r="M80" s="467"/>
      <c r="N80" s="529"/>
      <c r="O80" s="467"/>
      <c r="P80" s="467"/>
      <c r="Q80" s="467"/>
      <c r="R80" s="467"/>
      <c r="S80" s="467"/>
      <c r="T80" s="467"/>
      <c r="U80" s="467"/>
      <c r="V80" s="467"/>
      <c r="W80" s="467"/>
      <c r="X80" s="467"/>
      <c r="Y80" s="467"/>
      <c r="Z80" s="467"/>
      <c r="AA80" s="467"/>
      <c r="AB80" s="467"/>
      <c r="AC80" s="467"/>
      <c r="AD80" s="467"/>
      <c r="AE80" s="467"/>
      <c r="AF80" s="467"/>
      <c r="AG80" s="467"/>
      <c r="AH80" s="467"/>
      <c r="AI80" s="467"/>
      <c r="AJ80" s="467"/>
      <c r="AK80" s="467"/>
      <c r="AL80" s="467"/>
      <c r="AM80" s="467"/>
    </row>
    <row r="81" spans="1:39" ht="18" customHeight="1">
      <c r="A81" s="467"/>
      <c r="B81" s="467"/>
      <c r="C81" s="467"/>
      <c r="D81" s="467"/>
      <c r="E81" s="467"/>
      <c r="F81" s="467"/>
      <c r="G81" s="467"/>
      <c r="H81" s="467"/>
      <c r="I81" s="467"/>
      <c r="J81" s="467"/>
      <c r="K81" s="530" t="s">
        <v>608</v>
      </c>
      <c r="L81" s="531" t="s">
        <v>609</v>
      </c>
      <c r="M81" s="531" t="s">
        <v>610</v>
      </c>
      <c r="N81" s="532" t="s">
        <v>611</v>
      </c>
      <c r="O81" s="467"/>
      <c r="P81" s="467"/>
      <c r="Q81" s="467"/>
      <c r="R81" s="467"/>
      <c r="S81" s="467"/>
      <c r="T81" s="467"/>
      <c r="U81" s="467"/>
      <c r="V81" s="467"/>
      <c r="W81" s="467"/>
      <c r="X81" s="467"/>
      <c r="Y81" s="467"/>
      <c r="Z81" s="467"/>
      <c r="AA81" s="467"/>
      <c r="AB81" s="467"/>
      <c r="AC81" s="467"/>
      <c r="AD81" s="467"/>
      <c r="AE81" s="467"/>
      <c r="AF81" s="467"/>
      <c r="AG81" s="467"/>
      <c r="AH81" s="467"/>
      <c r="AI81" s="467"/>
      <c r="AJ81" s="467"/>
      <c r="AK81" s="467"/>
      <c r="AL81" s="467"/>
      <c r="AM81" s="467"/>
    </row>
    <row r="82" spans="1:39">
      <c r="A82" s="467"/>
      <c r="B82" s="467"/>
      <c r="C82" s="467"/>
      <c r="D82" s="467"/>
      <c r="E82" s="467"/>
      <c r="F82" s="467"/>
      <c r="G82" s="467"/>
      <c r="H82" s="467"/>
      <c r="I82" s="467"/>
      <c r="J82" s="467"/>
      <c r="K82" s="533"/>
      <c r="L82" s="534"/>
      <c r="M82" s="534"/>
      <c r="N82" s="535"/>
      <c r="O82" s="467"/>
      <c r="P82" s="467"/>
      <c r="Q82" s="467"/>
      <c r="R82" s="467"/>
      <c r="S82" s="467"/>
      <c r="T82" s="467"/>
      <c r="U82" s="467"/>
      <c r="V82" s="467"/>
      <c r="W82" s="467"/>
      <c r="X82" s="467"/>
      <c r="Y82" s="467"/>
      <c r="Z82" s="467"/>
      <c r="AA82" s="467"/>
      <c r="AB82" s="467"/>
      <c r="AC82" s="467"/>
      <c r="AD82" s="467"/>
      <c r="AE82" s="467"/>
      <c r="AF82" s="467"/>
      <c r="AG82" s="467"/>
      <c r="AH82" s="467"/>
      <c r="AI82" s="467"/>
      <c r="AJ82" s="467"/>
      <c r="AK82" s="467"/>
      <c r="AL82" s="467"/>
      <c r="AM82" s="467"/>
    </row>
    <row r="83" spans="1:39">
      <c r="A83" s="467"/>
      <c r="B83" s="467"/>
      <c r="C83" s="467"/>
      <c r="D83" s="467"/>
      <c r="E83" s="467"/>
      <c r="F83" s="467"/>
      <c r="G83" s="467"/>
      <c r="H83" s="467"/>
      <c r="I83" s="467"/>
      <c r="J83" s="467"/>
      <c r="K83" s="536"/>
      <c r="L83" s="537"/>
      <c r="M83" s="537"/>
      <c r="N83" s="538"/>
      <c r="O83" s="467"/>
      <c r="P83" s="467"/>
      <c r="Q83" s="467"/>
      <c r="R83" s="467"/>
      <c r="S83" s="467"/>
      <c r="T83" s="467"/>
      <c r="U83" s="467"/>
      <c r="V83" s="467"/>
      <c r="W83" s="467"/>
      <c r="X83" s="467"/>
      <c r="Y83" s="467"/>
      <c r="Z83" s="467"/>
      <c r="AA83" s="467"/>
      <c r="AB83" s="467"/>
      <c r="AC83" s="467"/>
      <c r="AD83" s="467"/>
      <c r="AE83" s="467"/>
      <c r="AF83" s="467"/>
      <c r="AG83" s="467"/>
      <c r="AH83" s="467"/>
      <c r="AI83" s="467"/>
      <c r="AJ83" s="467"/>
      <c r="AK83" s="467"/>
      <c r="AL83" s="467"/>
      <c r="AM83" s="467"/>
    </row>
    <row r="84" spans="1:39" ht="8.5" customHeight="1">
      <c r="A84" s="467"/>
      <c r="B84" s="467"/>
      <c r="C84" s="467"/>
      <c r="D84" s="467"/>
      <c r="E84" s="467"/>
      <c r="F84" s="467"/>
      <c r="G84" s="467"/>
      <c r="H84" s="467"/>
      <c r="I84" s="467"/>
      <c r="J84" s="467"/>
      <c r="K84" s="536"/>
      <c r="L84" s="537"/>
      <c r="M84" s="537"/>
      <c r="N84" s="538"/>
      <c r="O84" s="467"/>
      <c r="P84" s="467"/>
      <c r="Q84" s="467"/>
      <c r="R84" s="467"/>
      <c r="S84" s="467"/>
      <c r="T84" s="467"/>
      <c r="U84" s="467"/>
      <c r="V84" s="467"/>
      <c r="W84" s="467"/>
      <c r="X84" s="467"/>
      <c r="Y84" s="467"/>
      <c r="Z84" s="467"/>
      <c r="AA84" s="467"/>
      <c r="AB84" s="467"/>
      <c r="AC84" s="467"/>
      <c r="AD84" s="467"/>
      <c r="AE84" s="467"/>
      <c r="AF84" s="467"/>
      <c r="AG84" s="467"/>
      <c r="AH84" s="467"/>
      <c r="AI84" s="467"/>
      <c r="AJ84" s="467"/>
      <c r="AK84" s="467"/>
      <c r="AL84" s="467"/>
      <c r="AM84" s="467"/>
    </row>
    <row r="85" spans="1:39" ht="7.4" customHeight="1">
      <c r="A85" s="467"/>
      <c r="B85" s="467"/>
      <c r="C85" s="467"/>
      <c r="D85" s="467"/>
      <c r="E85" s="467"/>
      <c r="F85" s="467"/>
      <c r="G85" s="467"/>
      <c r="H85" s="467"/>
      <c r="I85" s="467"/>
      <c r="J85" s="467"/>
      <c r="K85" s="536"/>
      <c r="L85" s="537"/>
      <c r="M85" s="537"/>
      <c r="N85" s="538"/>
      <c r="O85" s="467"/>
      <c r="P85" s="467"/>
      <c r="Q85" s="467"/>
      <c r="R85" s="467"/>
      <c r="S85" s="467"/>
      <c r="T85" s="467"/>
      <c r="U85" s="467"/>
      <c r="V85" s="467"/>
      <c r="W85" s="467"/>
      <c r="X85" s="467"/>
      <c r="Y85" s="467"/>
      <c r="Z85" s="467"/>
      <c r="AA85" s="467"/>
      <c r="AB85" s="467"/>
      <c r="AC85" s="467"/>
      <c r="AD85" s="467"/>
      <c r="AE85" s="467"/>
      <c r="AF85" s="467"/>
      <c r="AG85" s="467"/>
      <c r="AH85" s="467"/>
      <c r="AI85" s="467"/>
      <c r="AJ85" s="467"/>
      <c r="AK85" s="467"/>
      <c r="AL85" s="467"/>
      <c r="AM85" s="467"/>
    </row>
    <row r="86" spans="1:39">
      <c r="A86" s="467"/>
      <c r="B86" s="467"/>
      <c r="C86" s="467"/>
      <c r="D86" s="467"/>
      <c r="E86" s="467"/>
      <c r="F86" s="467"/>
      <c r="G86" s="467"/>
      <c r="H86" s="467"/>
      <c r="I86" s="467"/>
      <c r="J86" s="467"/>
      <c r="K86" s="536"/>
      <c r="L86" s="537"/>
      <c r="M86" s="537"/>
      <c r="N86" s="538"/>
      <c r="O86" s="467"/>
      <c r="P86" s="467"/>
      <c r="Q86" s="467"/>
      <c r="R86" s="467"/>
      <c r="S86" s="467"/>
      <c r="T86" s="467"/>
      <c r="U86" s="467"/>
      <c r="V86" s="467"/>
      <c r="W86" s="467"/>
      <c r="X86" s="467"/>
      <c r="Y86" s="467"/>
      <c r="Z86" s="467"/>
      <c r="AA86" s="467"/>
      <c r="AB86" s="467"/>
      <c r="AC86" s="467"/>
      <c r="AD86" s="467"/>
      <c r="AE86" s="467"/>
      <c r="AF86" s="467"/>
      <c r="AG86" s="467"/>
      <c r="AH86" s="467"/>
      <c r="AI86" s="467"/>
      <c r="AJ86" s="467"/>
      <c r="AK86" s="467"/>
      <c r="AL86" s="467"/>
      <c r="AM86" s="467"/>
    </row>
    <row r="87" spans="1:39">
      <c r="A87" s="467"/>
      <c r="B87" s="467"/>
      <c r="C87" s="467"/>
      <c r="D87" s="467"/>
      <c r="E87" s="467"/>
      <c r="F87" s="467"/>
      <c r="G87" s="467"/>
      <c r="H87" s="467"/>
      <c r="I87" s="467"/>
      <c r="J87" s="467"/>
      <c r="K87" s="485"/>
      <c r="L87" s="539"/>
      <c r="M87" s="539"/>
      <c r="N87" s="487"/>
      <c r="O87" s="467"/>
      <c r="P87" s="467"/>
      <c r="Q87" s="467"/>
      <c r="R87" s="467"/>
      <c r="S87" s="467"/>
      <c r="T87" s="467"/>
      <c r="U87" s="467"/>
      <c r="V87" s="467"/>
      <c r="W87" s="467"/>
      <c r="X87" s="467"/>
      <c r="Y87" s="467"/>
      <c r="Z87" s="467"/>
      <c r="AA87" s="467"/>
      <c r="AB87" s="467"/>
      <c r="AC87" s="467"/>
      <c r="AD87" s="467"/>
      <c r="AE87" s="467"/>
      <c r="AF87" s="467"/>
      <c r="AG87" s="467"/>
      <c r="AH87" s="467"/>
      <c r="AI87" s="467"/>
      <c r="AJ87" s="467"/>
      <c r="AK87" s="467"/>
      <c r="AL87" s="467"/>
      <c r="AM87" s="467"/>
    </row>
    <row r="88" spans="1:39">
      <c r="A88" s="467"/>
      <c r="B88" s="467"/>
      <c r="C88" s="467"/>
      <c r="D88" s="467"/>
      <c r="E88" s="467"/>
      <c r="F88" s="467"/>
      <c r="G88" s="467"/>
      <c r="H88" s="467"/>
      <c r="I88" s="467"/>
      <c r="J88" s="467"/>
      <c r="K88" s="467"/>
      <c r="L88" s="467"/>
      <c r="M88" s="467"/>
      <c r="N88" s="467"/>
      <c r="O88" s="467"/>
      <c r="P88" s="467"/>
      <c r="Q88" s="467"/>
      <c r="R88" s="467"/>
      <c r="S88" s="467"/>
      <c r="T88" s="467"/>
      <c r="U88" s="467"/>
      <c r="V88" s="467"/>
      <c r="W88" s="467"/>
      <c r="X88" s="467"/>
      <c r="Y88" s="467"/>
      <c r="Z88" s="467"/>
      <c r="AA88" s="467"/>
      <c r="AB88" s="467"/>
      <c r="AC88" s="467"/>
      <c r="AD88" s="467"/>
      <c r="AE88" s="467"/>
      <c r="AF88" s="467"/>
      <c r="AG88" s="467"/>
      <c r="AH88" s="467"/>
      <c r="AI88" s="467"/>
      <c r="AJ88" s="467"/>
      <c r="AK88" s="467"/>
      <c r="AL88" s="467"/>
      <c r="AM88" s="467"/>
    </row>
    <row r="89" spans="1:39">
      <c r="A89" s="467"/>
      <c r="B89" s="467"/>
      <c r="C89" s="467"/>
      <c r="D89" s="467"/>
      <c r="E89" s="467"/>
      <c r="F89" s="467"/>
      <c r="G89" s="467"/>
      <c r="H89" s="467"/>
      <c r="I89" s="467"/>
      <c r="J89" s="467"/>
      <c r="K89" s="467"/>
      <c r="L89" s="467"/>
      <c r="M89" s="467"/>
      <c r="N89" s="529" t="s">
        <v>896</v>
      </c>
      <c r="O89" s="467"/>
      <c r="P89" s="467"/>
      <c r="Q89" s="467"/>
      <c r="R89" s="467"/>
      <c r="S89" s="467"/>
      <c r="T89" s="467"/>
      <c r="U89" s="467"/>
      <c r="V89" s="467"/>
      <c r="W89" s="467"/>
      <c r="X89" s="467"/>
      <c r="Y89" s="467"/>
      <c r="Z89" s="467"/>
      <c r="AA89" s="467"/>
      <c r="AB89" s="467"/>
      <c r="AC89" s="467"/>
      <c r="AD89" s="467"/>
      <c r="AE89" s="467"/>
      <c r="AF89" s="467"/>
      <c r="AG89" s="467"/>
      <c r="AH89" s="467"/>
      <c r="AI89" s="467"/>
      <c r="AJ89" s="467"/>
      <c r="AK89" s="467"/>
      <c r="AL89" s="467"/>
      <c r="AM89" s="467"/>
    </row>
    <row r="90" spans="1:39">
      <c r="A90" s="467"/>
      <c r="B90" s="467"/>
      <c r="C90" s="467"/>
      <c r="D90" s="467"/>
      <c r="E90" s="467"/>
      <c r="F90" s="467"/>
      <c r="G90" s="467"/>
      <c r="H90" s="467"/>
      <c r="I90" s="467"/>
      <c r="J90" s="467"/>
      <c r="K90" s="467"/>
      <c r="L90" s="467"/>
      <c r="M90" s="467"/>
      <c r="N90" s="467"/>
      <c r="O90" s="467"/>
      <c r="P90" s="467"/>
      <c r="Q90" s="467"/>
      <c r="R90" s="467"/>
      <c r="S90" s="467"/>
      <c r="T90" s="467"/>
      <c r="U90" s="467"/>
      <c r="V90" s="467"/>
      <c r="W90" s="467"/>
      <c r="X90" s="467"/>
      <c r="Y90" s="467"/>
      <c r="Z90" s="467"/>
      <c r="AA90" s="467"/>
      <c r="AB90" s="467"/>
      <c r="AC90" s="467"/>
      <c r="AD90" s="467"/>
      <c r="AE90" s="467"/>
      <c r="AF90" s="467"/>
      <c r="AG90" s="467"/>
      <c r="AH90" s="467"/>
      <c r="AI90" s="467"/>
      <c r="AJ90" s="467"/>
      <c r="AK90" s="467"/>
      <c r="AL90" s="467"/>
      <c r="AM90" s="467"/>
    </row>
    <row r="91" spans="1:39">
      <c r="A91" s="467"/>
      <c r="B91" s="467"/>
      <c r="C91" s="467"/>
      <c r="D91" s="467"/>
      <c r="E91" s="467"/>
      <c r="F91" s="467"/>
      <c r="G91" s="467"/>
      <c r="H91" s="467"/>
      <c r="I91" s="467"/>
      <c r="J91" s="467"/>
      <c r="K91" s="467"/>
      <c r="L91" s="467"/>
      <c r="M91" s="467"/>
      <c r="N91" s="467"/>
      <c r="O91" s="467"/>
      <c r="P91" s="467"/>
      <c r="Q91" s="467"/>
      <c r="R91" s="467"/>
      <c r="S91" s="467"/>
      <c r="T91" s="467"/>
      <c r="U91" s="467"/>
      <c r="V91" s="467"/>
      <c r="W91" s="467"/>
      <c r="X91" s="467"/>
      <c r="Y91" s="467"/>
      <c r="Z91" s="467"/>
      <c r="AA91" s="467"/>
      <c r="AB91" s="467"/>
      <c r="AC91" s="467"/>
      <c r="AD91" s="467"/>
      <c r="AE91" s="467"/>
      <c r="AF91" s="467"/>
      <c r="AG91" s="467"/>
      <c r="AH91" s="467"/>
      <c r="AI91" s="467"/>
      <c r="AJ91" s="467"/>
      <c r="AK91" s="467"/>
      <c r="AL91" s="467"/>
      <c r="AM91" s="467"/>
    </row>
    <row r="92" spans="1:39">
      <c r="A92" s="467"/>
      <c r="B92" s="467"/>
      <c r="C92" s="467"/>
      <c r="D92" s="467"/>
      <c r="E92" s="467"/>
      <c r="F92" s="467"/>
      <c r="G92" s="467"/>
      <c r="H92" s="467"/>
      <c r="I92" s="467"/>
      <c r="J92" s="467"/>
      <c r="K92" s="467"/>
      <c r="L92" s="467"/>
      <c r="M92" s="467"/>
      <c r="N92" s="467"/>
      <c r="O92" s="467"/>
      <c r="P92" s="467"/>
      <c r="Q92" s="467"/>
      <c r="R92" s="467"/>
      <c r="S92" s="467"/>
      <c r="T92" s="467"/>
      <c r="U92" s="467"/>
      <c r="V92" s="467"/>
      <c r="W92" s="467"/>
      <c r="X92" s="467"/>
      <c r="Y92" s="467"/>
      <c r="Z92" s="467"/>
      <c r="AA92" s="467"/>
      <c r="AB92" s="467"/>
      <c r="AC92" s="467"/>
      <c r="AD92" s="467"/>
      <c r="AE92" s="467"/>
      <c r="AF92" s="467"/>
      <c r="AG92" s="467"/>
      <c r="AH92" s="467"/>
      <c r="AI92" s="467"/>
      <c r="AJ92" s="467"/>
      <c r="AK92" s="467"/>
      <c r="AL92" s="467"/>
      <c r="AM92" s="467"/>
    </row>
    <row r="93" spans="1:39">
      <c r="A93" s="467"/>
      <c r="B93" s="467"/>
      <c r="C93" s="467"/>
      <c r="D93" s="467"/>
      <c r="E93" s="467"/>
      <c r="F93" s="467"/>
      <c r="G93" s="467"/>
      <c r="H93" s="467"/>
      <c r="I93" s="467"/>
      <c r="J93" s="467"/>
      <c r="K93" s="467"/>
      <c r="L93" s="467"/>
      <c r="M93" s="467"/>
      <c r="N93" s="467"/>
      <c r="O93" s="467"/>
      <c r="P93" s="467"/>
      <c r="Q93" s="467"/>
      <c r="R93" s="467"/>
      <c r="S93" s="467"/>
      <c r="T93" s="467"/>
      <c r="U93" s="467"/>
      <c r="V93" s="467"/>
      <c r="W93" s="467"/>
      <c r="X93" s="467"/>
      <c r="Y93" s="467"/>
      <c r="Z93" s="467"/>
      <c r="AA93" s="467"/>
      <c r="AB93" s="467"/>
      <c r="AC93" s="467"/>
      <c r="AD93" s="467"/>
      <c r="AE93" s="467"/>
      <c r="AF93" s="467"/>
      <c r="AG93" s="467"/>
      <c r="AH93" s="467"/>
      <c r="AI93" s="467"/>
      <c r="AJ93" s="467"/>
      <c r="AK93" s="467"/>
      <c r="AL93" s="467"/>
      <c r="AM93" s="467"/>
    </row>
    <row r="94" spans="1:39">
      <c r="A94" s="467"/>
      <c r="B94" s="467"/>
      <c r="C94" s="467"/>
      <c r="D94" s="467"/>
      <c r="E94" s="467"/>
      <c r="F94" s="467"/>
      <c r="G94" s="467"/>
      <c r="H94" s="467"/>
      <c r="I94" s="467"/>
      <c r="J94" s="467"/>
      <c r="K94" s="467"/>
      <c r="L94" s="467"/>
      <c r="M94" s="467"/>
      <c r="N94" s="467"/>
      <c r="O94" s="467"/>
      <c r="P94" s="467"/>
      <c r="Q94" s="467"/>
      <c r="R94" s="467"/>
      <c r="S94" s="467"/>
      <c r="T94" s="467"/>
      <c r="U94" s="467"/>
      <c r="V94" s="467"/>
      <c r="W94" s="467"/>
      <c r="X94" s="467"/>
      <c r="Y94" s="467"/>
      <c r="Z94" s="467"/>
      <c r="AA94" s="467"/>
      <c r="AB94" s="467"/>
      <c r="AC94" s="467"/>
      <c r="AD94" s="467"/>
      <c r="AE94" s="467"/>
      <c r="AF94" s="467"/>
      <c r="AG94" s="467"/>
      <c r="AH94" s="467"/>
      <c r="AI94" s="467"/>
      <c r="AJ94" s="467"/>
      <c r="AK94" s="467"/>
      <c r="AL94" s="467"/>
      <c r="AM94" s="467"/>
    </row>
    <row r="95" spans="1:39">
      <c r="A95" s="467"/>
      <c r="B95" s="467"/>
      <c r="C95" s="467"/>
      <c r="D95" s="467"/>
      <c r="E95" s="467"/>
      <c r="F95" s="467"/>
      <c r="G95" s="467"/>
      <c r="H95" s="467"/>
      <c r="I95" s="467"/>
      <c r="J95" s="467"/>
      <c r="K95" s="467"/>
      <c r="L95" s="467"/>
      <c r="M95" s="467"/>
      <c r="N95" s="467"/>
      <c r="O95" s="467"/>
      <c r="P95" s="467"/>
      <c r="Q95" s="467"/>
      <c r="R95" s="467"/>
      <c r="S95" s="467"/>
      <c r="T95" s="467"/>
      <c r="U95" s="467"/>
      <c r="V95" s="467"/>
      <c r="W95" s="467"/>
      <c r="X95" s="467"/>
      <c r="Y95" s="467"/>
      <c r="Z95" s="467"/>
      <c r="AA95" s="467"/>
      <c r="AB95" s="467"/>
      <c r="AC95" s="467"/>
      <c r="AD95" s="467"/>
      <c r="AE95" s="467"/>
      <c r="AF95" s="467"/>
      <c r="AG95" s="467"/>
      <c r="AH95" s="467"/>
      <c r="AI95" s="467"/>
      <c r="AJ95" s="467"/>
      <c r="AK95" s="467"/>
      <c r="AL95" s="467"/>
      <c r="AM95" s="467"/>
    </row>
    <row r="96" spans="1:39">
      <c r="A96" s="467"/>
      <c r="B96" s="467"/>
      <c r="C96" s="467"/>
      <c r="D96" s="467"/>
      <c r="E96" s="467"/>
      <c r="F96" s="467"/>
      <c r="G96" s="467"/>
      <c r="H96" s="467"/>
      <c r="I96" s="467"/>
      <c r="J96" s="467"/>
      <c r="K96" s="467"/>
      <c r="L96" s="467"/>
      <c r="M96" s="467"/>
      <c r="N96" s="467"/>
      <c r="O96" s="467"/>
      <c r="P96" s="467"/>
      <c r="Q96" s="467"/>
      <c r="R96" s="467"/>
      <c r="S96" s="467"/>
      <c r="T96" s="467"/>
      <c r="U96" s="467"/>
      <c r="V96" s="467"/>
      <c r="W96" s="467"/>
      <c r="X96" s="467"/>
      <c r="Y96" s="467"/>
      <c r="Z96" s="467"/>
      <c r="AA96" s="467"/>
      <c r="AB96" s="467"/>
      <c r="AC96" s="467"/>
      <c r="AD96" s="467"/>
      <c r="AE96" s="467"/>
      <c r="AF96" s="467"/>
      <c r="AG96" s="467"/>
      <c r="AH96" s="467"/>
      <c r="AI96" s="467"/>
      <c r="AJ96" s="467"/>
      <c r="AK96" s="467"/>
      <c r="AL96" s="467"/>
      <c r="AM96" s="467"/>
    </row>
    <row r="97" spans="1:39">
      <c r="A97" s="467"/>
      <c r="B97" s="467"/>
      <c r="C97" s="467"/>
      <c r="D97" s="467"/>
      <c r="E97" s="467"/>
      <c r="F97" s="467"/>
      <c r="G97" s="467"/>
      <c r="H97" s="467"/>
      <c r="I97" s="467"/>
      <c r="J97" s="467"/>
      <c r="K97" s="467"/>
      <c r="L97" s="467"/>
      <c r="M97" s="467"/>
      <c r="N97" s="467"/>
      <c r="O97" s="467"/>
      <c r="P97" s="467"/>
      <c r="Q97" s="467"/>
      <c r="R97" s="467"/>
      <c r="S97" s="467"/>
      <c r="T97" s="467"/>
      <c r="U97" s="467"/>
      <c r="V97" s="467"/>
      <c r="W97" s="467"/>
      <c r="X97" s="467"/>
      <c r="Y97" s="467"/>
      <c r="Z97" s="467"/>
      <c r="AA97" s="467"/>
      <c r="AB97" s="467"/>
      <c r="AC97" s="467"/>
      <c r="AD97" s="467"/>
      <c r="AE97" s="467"/>
      <c r="AF97" s="467"/>
      <c r="AG97" s="467"/>
      <c r="AH97" s="467"/>
      <c r="AI97" s="467"/>
      <c r="AJ97" s="467"/>
      <c r="AK97" s="467"/>
      <c r="AL97" s="467"/>
      <c r="AM97" s="467"/>
    </row>
    <row r="98" spans="1:39">
      <c r="A98" s="467"/>
      <c r="B98" s="467"/>
      <c r="C98" s="467"/>
      <c r="D98" s="467"/>
      <c r="E98" s="467"/>
      <c r="F98" s="467"/>
      <c r="G98" s="467"/>
      <c r="H98" s="467"/>
      <c r="I98" s="467"/>
      <c r="J98" s="467"/>
      <c r="K98" s="467"/>
      <c r="L98" s="467"/>
      <c r="M98" s="467"/>
      <c r="N98" s="467"/>
      <c r="O98" s="467"/>
      <c r="P98" s="467"/>
      <c r="Q98" s="467"/>
      <c r="R98" s="467"/>
      <c r="S98" s="467"/>
      <c r="T98" s="467"/>
      <c r="U98" s="467"/>
      <c r="V98" s="467"/>
      <c r="W98" s="467"/>
      <c r="X98" s="467"/>
      <c r="Y98" s="467"/>
      <c r="Z98" s="467"/>
      <c r="AA98" s="467"/>
      <c r="AB98" s="467"/>
      <c r="AC98" s="467"/>
      <c r="AD98" s="467"/>
      <c r="AE98" s="467"/>
      <c r="AF98" s="467"/>
      <c r="AG98" s="467"/>
      <c r="AH98" s="467"/>
      <c r="AI98" s="467"/>
      <c r="AJ98" s="467"/>
      <c r="AK98" s="467"/>
      <c r="AL98" s="467"/>
      <c r="AM98" s="467"/>
    </row>
    <row r="99" spans="1:39">
      <c r="A99" s="467"/>
      <c r="B99" s="467"/>
      <c r="C99" s="467"/>
      <c r="D99" s="467"/>
      <c r="E99" s="467"/>
      <c r="F99" s="467"/>
      <c r="G99" s="467"/>
      <c r="H99" s="467"/>
      <c r="I99" s="467"/>
      <c r="J99" s="467"/>
      <c r="K99" s="467"/>
      <c r="L99" s="467"/>
      <c r="M99" s="467"/>
      <c r="N99" s="467"/>
      <c r="O99" s="467"/>
      <c r="P99" s="467"/>
      <c r="Q99" s="467"/>
      <c r="R99" s="467"/>
      <c r="S99" s="467"/>
      <c r="T99" s="467"/>
      <c r="U99" s="467"/>
      <c r="V99" s="467"/>
      <c r="W99" s="467"/>
      <c r="X99" s="467"/>
      <c r="Y99" s="467"/>
      <c r="Z99" s="467"/>
      <c r="AA99" s="467"/>
      <c r="AB99" s="467"/>
      <c r="AC99" s="467"/>
      <c r="AD99" s="467"/>
      <c r="AE99" s="467"/>
      <c r="AF99" s="467"/>
      <c r="AG99" s="467"/>
      <c r="AH99" s="467"/>
      <c r="AI99" s="467"/>
      <c r="AJ99" s="467"/>
      <c r="AK99" s="467"/>
      <c r="AL99" s="467"/>
      <c r="AM99" s="467"/>
    </row>
    <row r="100" spans="1:39">
      <c r="A100" s="467"/>
      <c r="B100" s="467"/>
      <c r="C100" s="467"/>
      <c r="D100" s="467"/>
      <c r="E100" s="467"/>
      <c r="F100" s="467"/>
      <c r="G100" s="467"/>
      <c r="H100" s="467"/>
      <c r="I100" s="467"/>
      <c r="J100" s="467"/>
      <c r="K100" s="467"/>
      <c r="L100" s="467"/>
      <c r="M100" s="467"/>
      <c r="N100" s="467"/>
      <c r="O100" s="467"/>
      <c r="P100" s="467"/>
      <c r="Q100" s="467"/>
      <c r="R100" s="467"/>
      <c r="S100" s="467"/>
      <c r="T100" s="467"/>
      <c r="U100" s="467"/>
      <c r="V100" s="467"/>
      <c r="W100" s="467"/>
      <c r="X100" s="467"/>
      <c r="Y100" s="467"/>
      <c r="Z100" s="467"/>
      <c r="AA100" s="467"/>
      <c r="AB100" s="467"/>
      <c r="AC100" s="467"/>
      <c r="AD100" s="467"/>
      <c r="AE100" s="467"/>
      <c r="AF100" s="467"/>
      <c r="AG100" s="467"/>
      <c r="AH100" s="467"/>
      <c r="AI100" s="467"/>
      <c r="AJ100" s="467"/>
      <c r="AK100" s="467"/>
      <c r="AL100" s="467"/>
      <c r="AM100" s="467"/>
    </row>
    <row r="101" spans="1:39">
      <c r="A101" s="467"/>
      <c r="B101" s="467"/>
      <c r="C101" s="467"/>
      <c r="D101" s="467"/>
      <c r="E101" s="467"/>
      <c r="F101" s="467"/>
      <c r="G101" s="467"/>
      <c r="H101" s="467"/>
      <c r="I101" s="467"/>
      <c r="J101" s="467"/>
      <c r="K101" s="467"/>
      <c r="L101" s="467"/>
      <c r="M101" s="467"/>
      <c r="N101" s="467"/>
      <c r="O101" s="467"/>
      <c r="P101" s="467"/>
      <c r="Q101" s="467"/>
      <c r="R101" s="467"/>
      <c r="S101" s="467"/>
      <c r="T101" s="467"/>
      <c r="U101" s="467"/>
      <c r="V101" s="467"/>
      <c r="W101" s="467"/>
      <c r="X101" s="467"/>
      <c r="Y101" s="467"/>
      <c r="Z101" s="467"/>
      <c r="AA101" s="467"/>
      <c r="AB101" s="467"/>
      <c r="AC101" s="467"/>
      <c r="AD101" s="467"/>
      <c r="AE101" s="467"/>
      <c r="AF101" s="467"/>
      <c r="AG101" s="467"/>
      <c r="AH101" s="467"/>
      <c r="AI101" s="467"/>
      <c r="AJ101" s="467"/>
      <c r="AK101" s="467"/>
      <c r="AL101" s="467"/>
      <c r="AM101" s="467"/>
    </row>
    <row r="102" spans="1:39">
      <c r="A102" s="467"/>
      <c r="B102" s="467"/>
      <c r="C102" s="467"/>
      <c r="D102" s="467"/>
      <c r="E102" s="467"/>
      <c r="F102" s="467"/>
      <c r="G102" s="467"/>
      <c r="H102" s="467"/>
      <c r="I102" s="467"/>
      <c r="J102" s="467"/>
      <c r="K102" s="467"/>
      <c r="L102" s="467"/>
      <c r="M102" s="467"/>
      <c r="N102" s="467"/>
      <c r="O102" s="467"/>
      <c r="P102" s="467"/>
      <c r="Q102" s="467"/>
      <c r="R102" s="467"/>
      <c r="S102" s="467"/>
      <c r="T102" s="467"/>
      <c r="U102" s="467"/>
      <c r="V102" s="467"/>
      <c r="W102" s="467"/>
      <c r="X102" s="467"/>
      <c r="Y102" s="467"/>
      <c r="Z102" s="467"/>
      <c r="AA102" s="467"/>
      <c r="AB102" s="467"/>
      <c r="AC102" s="467"/>
      <c r="AD102" s="467"/>
      <c r="AE102" s="467"/>
      <c r="AF102" s="467"/>
      <c r="AG102" s="467"/>
      <c r="AH102" s="467"/>
      <c r="AI102" s="467"/>
      <c r="AJ102" s="467"/>
      <c r="AK102" s="467"/>
      <c r="AL102" s="467"/>
      <c r="AM102" s="467"/>
    </row>
    <row r="103" spans="1:39">
      <c r="A103" s="467"/>
      <c r="B103" s="467"/>
      <c r="C103" s="467"/>
      <c r="D103" s="467"/>
      <c r="E103" s="467"/>
      <c r="F103" s="467"/>
      <c r="G103" s="467"/>
      <c r="H103" s="467"/>
      <c r="I103" s="467"/>
      <c r="J103" s="467"/>
      <c r="K103" s="467"/>
      <c r="L103" s="467"/>
      <c r="M103" s="467"/>
      <c r="N103" s="467"/>
      <c r="O103" s="467"/>
      <c r="P103" s="467"/>
      <c r="Q103" s="467"/>
      <c r="R103" s="467"/>
      <c r="S103" s="467"/>
      <c r="T103" s="467"/>
      <c r="U103" s="467"/>
      <c r="V103" s="467"/>
      <c r="W103" s="467"/>
      <c r="X103" s="467"/>
      <c r="Y103" s="467"/>
      <c r="Z103" s="467"/>
      <c r="AA103" s="467"/>
      <c r="AB103" s="467"/>
      <c r="AC103" s="467"/>
      <c r="AD103" s="467"/>
      <c r="AE103" s="467"/>
      <c r="AF103" s="467"/>
      <c r="AG103" s="467"/>
      <c r="AH103" s="467"/>
      <c r="AI103" s="467"/>
      <c r="AJ103" s="467"/>
      <c r="AK103" s="467"/>
      <c r="AL103" s="467"/>
      <c r="AM103" s="467"/>
    </row>
    <row r="104" spans="1:39">
      <c r="A104" s="467"/>
      <c r="B104" s="467"/>
      <c r="C104" s="467"/>
      <c r="D104" s="467"/>
      <c r="E104" s="467"/>
      <c r="F104" s="467"/>
      <c r="G104" s="467"/>
      <c r="H104" s="467"/>
      <c r="I104" s="467"/>
      <c r="J104" s="467"/>
      <c r="K104" s="467"/>
      <c r="L104" s="467"/>
      <c r="M104" s="467"/>
      <c r="N104" s="467"/>
      <c r="O104" s="467"/>
      <c r="P104" s="467"/>
      <c r="Q104" s="467"/>
      <c r="R104" s="467"/>
      <c r="S104" s="467"/>
      <c r="T104" s="467"/>
      <c r="U104" s="467"/>
      <c r="V104" s="467"/>
      <c r="W104" s="467"/>
      <c r="X104" s="467"/>
      <c r="Y104" s="467"/>
      <c r="Z104" s="467"/>
      <c r="AA104" s="467"/>
      <c r="AB104" s="467"/>
      <c r="AC104" s="467"/>
      <c r="AD104" s="467"/>
      <c r="AE104" s="467"/>
      <c r="AF104" s="467"/>
      <c r="AG104" s="467"/>
      <c r="AH104" s="467"/>
      <c r="AI104" s="467"/>
      <c r="AJ104" s="467"/>
      <c r="AK104" s="467"/>
      <c r="AL104" s="467"/>
      <c r="AM104" s="467"/>
    </row>
    <row r="105" spans="1:39">
      <c r="A105" s="467"/>
      <c r="B105" s="467"/>
      <c r="C105" s="467"/>
      <c r="D105" s="467"/>
      <c r="E105" s="467"/>
      <c r="F105" s="467"/>
      <c r="G105" s="467"/>
      <c r="H105" s="467"/>
      <c r="I105" s="467"/>
      <c r="J105" s="467"/>
      <c r="K105" s="467"/>
      <c r="L105" s="467"/>
      <c r="M105" s="467"/>
      <c r="N105" s="467"/>
      <c r="O105" s="467"/>
      <c r="P105" s="467"/>
      <c r="Q105" s="467"/>
      <c r="R105" s="467"/>
      <c r="S105" s="467"/>
      <c r="T105" s="467"/>
      <c r="U105" s="467"/>
      <c r="V105" s="467"/>
      <c r="W105" s="467"/>
      <c r="X105" s="467"/>
      <c r="Y105" s="467"/>
      <c r="Z105" s="467"/>
      <c r="AA105" s="467"/>
      <c r="AB105" s="467"/>
      <c r="AC105" s="467"/>
      <c r="AD105" s="467"/>
      <c r="AE105" s="467"/>
      <c r="AF105" s="467"/>
      <c r="AG105" s="467"/>
      <c r="AH105" s="467"/>
      <c r="AI105" s="467"/>
      <c r="AJ105" s="467"/>
      <c r="AK105" s="467"/>
      <c r="AL105" s="467"/>
      <c r="AM105" s="467"/>
    </row>
    <row r="106" spans="1:39">
      <c r="A106" s="467"/>
      <c r="B106" s="467"/>
      <c r="C106" s="467"/>
      <c r="D106" s="467"/>
      <c r="E106" s="467"/>
      <c r="F106" s="467"/>
      <c r="G106" s="467"/>
      <c r="H106" s="467"/>
      <c r="I106" s="467"/>
      <c r="J106" s="467"/>
      <c r="K106" s="467"/>
      <c r="L106" s="467"/>
      <c r="M106" s="467"/>
      <c r="N106" s="467"/>
      <c r="O106" s="467"/>
      <c r="P106" s="467"/>
      <c r="Q106" s="467"/>
      <c r="R106" s="467"/>
      <c r="S106" s="467"/>
      <c r="T106" s="467"/>
      <c r="U106" s="467"/>
      <c r="V106" s="467"/>
      <c r="W106" s="467"/>
      <c r="X106" s="467"/>
      <c r="Y106" s="467"/>
      <c r="Z106" s="467"/>
      <c r="AA106" s="467"/>
      <c r="AB106" s="467"/>
      <c r="AC106" s="467"/>
      <c r="AD106" s="467"/>
      <c r="AE106" s="467"/>
      <c r="AF106" s="467"/>
      <c r="AG106" s="467"/>
      <c r="AH106" s="467"/>
      <c r="AI106" s="467"/>
      <c r="AJ106" s="467"/>
      <c r="AK106" s="467"/>
      <c r="AL106" s="467"/>
      <c r="AM106" s="467"/>
    </row>
    <row r="107" spans="1:39">
      <c r="A107" s="467"/>
      <c r="B107" s="467"/>
      <c r="C107" s="467"/>
      <c r="D107" s="467"/>
      <c r="E107" s="467"/>
      <c r="F107" s="467"/>
      <c r="G107" s="467"/>
      <c r="H107" s="467"/>
      <c r="I107" s="467"/>
      <c r="J107" s="467"/>
      <c r="K107" s="467"/>
      <c r="L107" s="467"/>
      <c r="M107" s="467"/>
      <c r="N107" s="467"/>
      <c r="O107" s="467"/>
      <c r="P107" s="467"/>
      <c r="Q107" s="467"/>
      <c r="R107" s="467"/>
      <c r="S107" s="467"/>
      <c r="T107" s="467"/>
      <c r="U107" s="467"/>
      <c r="V107" s="467"/>
      <c r="W107" s="467"/>
      <c r="X107" s="467"/>
      <c r="Y107" s="467"/>
      <c r="Z107" s="467"/>
      <c r="AA107" s="467"/>
      <c r="AB107" s="467"/>
      <c r="AC107" s="467"/>
      <c r="AD107" s="467"/>
      <c r="AE107" s="467"/>
      <c r="AF107" s="467"/>
      <c r="AG107" s="467"/>
      <c r="AH107" s="467"/>
      <c r="AI107" s="467"/>
      <c r="AJ107" s="467"/>
      <c r="AK107" s="467"/>
      <c r="AL107" s="467"/>
      <c r="AM107" s="467"/>
    </row>
    <row r="108" spans="1:39">
      <c r="A108" s="467"/>
      <c r="B108" s="467"/>
      <c r="C108" s="467"/>
      <c r="D108" s="467"/>
      <c r="E108" s="467"/>
      <c r="F108" s="467"/>
      <c r="G108" s="467"/>
      <c r="H108" s="467"/>
      <c r="I108" s="467"/>
      <c r="J108" s="467"/>
      <c r="K108" s="467"/>
      <c r="L108" s="467"/>
      <c r="M108" s="467"/>
      <c r="N108" s="467"/>
      <c r="O108" s="467"/>
      <c r="P108" s="467"/>
      <c r="Q108" s="467"/>
      <c r="R108" s="467"/>
      <c r="S108" s="467"/>
      <c r="T108" s="467"/>
      <c r="U108" s="467"/>
      <c r="V108" s="467"/>
      <c r="W108" s="467"/>
      <c r="X108" s="467"/>
      <c r="Y108" s="467"/>
      <c r="Z108" s="467"/>
      <c r="AA108" s="467"/>
      <c r="AB108" s="467"/>
      <c r="AC108" s="467"/>
      <c r="AD108" s="467"/>
      <c r="AE108" s="467"/>
      <c r="AF108" s="467"/>
      <c r="AG108" s="467"/>
      <c r="AH108" s="467"/>
      <c r="AI108" s="467"/>
      <c r="AJ108" s="467"/>
      <c r="AK108" s="467"/>
      <c r="AL108" s="467"/>
      <c r="AM108" s="467"/>
    </row>
    <row r="109" spans="1:39">
      <c r="A109" s="467"/>
      <c r="B109" s="467"/>
      <c r="C109" s="467"/>
      <c r="D109" s="467"/>
      <c r="E109" s="467"/>
      <c r="F109" s="467"/>
      <c r="G109" s="467"/>
      <c r="H109" s="467"/>
      <c r="I109" s="467"/>
      <c r="J109" s="467"/>
      <c r="K109" s="467"/>
      <c r="L109" s="467"/>
      <c r="M109" s="467"/>
      <c r="N109" s="467"/>
      <c r="O109" s="467"/>
      <c r="P109" s="467"/>
      <c r="Q109" s="467"/>
      <c r="R109" s="467"/>
      <c r="S109" s="467"/>
      <c r="T109" s="467"/>
      <c r="U109" s="467"/>
      <c r="V109" s="467"/>
      <c r="W109" s="467"/>
      <c r="X109" s="467"/>
      <c r="Y109" s="467"/>
      <c r="Z109" s="467"/>
      <c r="AA109" s="467"/>
      <c r="AB109" s="467"/>
      <c r="AC109" s="467"/>
      <c r="AD109" s="467"/>
      <c r="AE109" s="467"/>
      <c r="AF109" s="467"/>
      <c r="AG109" s="467"/>
      <c r="AH109" s="467"/>
      <c r="AI109" s="467"/>
      <c r="AJ109" s="467"/>
      <c r="AK109" s="467"/>
      <c r="AL109" s="467"/>
      <c r="AM109" s="467"/>
    </row>
    <row r="110" spans="1:39">
      <c r="A110" s="467"/>
      <c r="B110" s="467"/>
      <c r="C110" s="467"/>
      <c r="D110" s="467"/>
      <c r="E110" s="467"/>
      <c r="F110" s="467"/>
      <c r="G110" s="467"/>
      <c r="H110" s="467"/>
      <c r="I110" s="467"/>
      <c r="J110" s="467"/>
      <c r="K110" s="467"/>
      <c r="L110" s="467"/>
      <c r="M110" s="467"/>
      <c r="N110" s="467"/>
      <c r="O110" s="467"/>
      <c r="P110" s="467"/>
      <c r="Q110" s="467"/>
      <c r="R110" s="467"/>
      <c r="S110" s="467"/>
      <c r="T110" s="467"/>
      <c r="U110" s="467"/>
      <c r="V110" s="467"/>
      <c r="W110" s="467"/>
      <c r="X110" s="467"/>
      <c r="Y110" s="467"/>
      <c r="Z110" s="467"/>
      <c r="AA110" s="467"/>
      <c r="AB110" s="467"/>
      <c r="AC110" s="467"/>
      <c r="AD110" s="467"/>
      <c r="AE110" s="467"/>
      <c r="AF110" s="467"/>
      <c r="AG110" s="467"/>
      <c r="AH110" s="467"/>
      <c r="AI110" s="467"/>
      <c r="AJ110" s="467"/>
      <c r="AK110" s="467"/>
      <c r="AL110" s="467"/>
      <c r="AM110" s="467"/>
    </row>
    <row r="111" spans="1:39">
      <c r="A111" s="467"/>
      <c r="B111" s="467"/>
      <c r="C111" s="467"/>
      <c r="D111" s="467"/>
      <c r="E111" s="467"/>
      <c r="F111" s="467"/>
      <c r="G111" s="467"/>
      <c r="H111" s="467"/>
      <c r="I111" s="467"/>
      <c r="J111" s="467"/>
      <c r="K111" s="467"/>
      <c r="L111" s="467"/>
      <c r="M111" s="467"/>
      <c r="N111" s="467"/>
      <c r="O111" s="467"/>
      <c r="P111" s="467"/>
      <c r="Q111" s="467"/>
      <c r="R111" s="467"/>
      <c r="S111" s="467"/>
      <c r="T111" s="467"/>
      <c r="U111" s="467"/>
      <c r="V111" s="467"/>
      <c r="W111" s="467"/>
      <c r="X111" s="467"/>
      <c r="Y111" s="467"/>
      <c r="Z111" s="467"/>
      <c r="AA111" s="467"/>
      <c r="AB111" s="467"/>
      <c r="AC111" s="467"/>
      <c r="AD111" s="467"/>
      <c r="AE111" s="467"/>
      <c r="AF111" s="467"/>
      <c r="AG111" s="467"/>
      <c r="AH111" s="467"/>
      <c r="AI111" s="467"/>
      <c r="AJ111" s="467"/>
      <c r="AK111" s="467"/>
      <c r="AL111" s="467"/>
      <c r="AM111" s="467"/>
    </row>
    <row r="112" spans="1:39">
      <c r="A112" s="467"/>
      <c r="B112" s="467"/>
      <c r="C112" s="467"/>
      <c r="D112" s="467"/>
      <c r="E112" s="467"/>
      <c r="F112" s="467"/>
      <c r="G112" s="467"/>
      <c r="H112" s="467"/>
      <c r="I112" s="467"/>
      <c r="J112" s="467"/>
      <c r="K112" s="467"/>
      <c r="L112" s="467"/>
      <c r="M112" s="467"/>
      <c r="N112" s="467"/>
      <c r="O112" s="467"/>
      <c r="P112" s="467"/>
      <c r="Q112" s="467"/>
      <c r="R112" s="467"/>
      <c r="S112" s="467"/>
      <c r="T112" s="467"/>
      <c r="U112" s="467"/>
      <c r="V112" s="467"/>
      <c r="W112" s="467"/>
      <c r="X112" s="467"/>
      <c r="Y112" s="467"/>
      <c r="Z112" s="467"/>
      <c r="AA112" s="467"/>
      <c r="AB112" s="467"/>
      <c r="AC112" s="467"/>
      <c r="AD112" s="467"/>
      <c r="AE112" s="467"/>
      <c r="AF112" s="467"/>
      <c r="AG112" s="467"/>
      <c r="AH112" s="467"/>
      <c r="AI112" s="467"/>
      <c r="AJ112" s="467"/>
      <c r="AK112" s="467"/>
      <c r="AL112" s="467"/>
      <c r="AM112" s="467"/>
    </row>
    <row r="113" spans="1:39">
      <c r="A113" s="467"/>
      <c r="B113" s="467"/>
      <c r="C113" s="467"/>
      <c r="D113" s="467"/>
      <c r="E113" s="467"/>
      <c r="F113" s="467"/>
      <c r="G113" s="467"/>
      <c r="H113" s="467"/>
      <c r="I113" s="467"/>
      <c r="J113" s="467"/>
      <c r="K113" s="467"/>
      <c r="L113" s="467"/>
      <c r="M113" s="467"/>
      <c r="N113" s="467"/>
      <c r="O113" s="467"/>
      <c r="P113" s="467"/>
      <c r="Q113" s="467"/>
      <c r="R113" s="467"/>
      <c r="S113" s="467"/>
      <c r="T113" s="467"/>
      <c r="U113" s="467"/>
      <c r="V113" s="467"/>
      <c r="W113" s="467"/>
      <c r="X113" s="467"/>
      <c r="Y113" s="467"/>
      <c r="Z113" s="467"/>
      <c r="AA113" s="467"/>
      <c r="AB113" s="467"/>
      <c r="AC113" s="467"/>
      <c r="AD113" s="467"/>
      <c r="AE113" s="467"/>
      <c r="AF113" s="467"/>
      <c r="AG113" s="467"/>
      <c r="AH113" s="467"/>
      <c r="AI113" s="467"/>
      <c r="AJ113" s="467"/>
      <c r="AK113" s="467"/>
      <c r="AL113" s="467"/>
      <c r="AM113" s="467"/>
    </row>
    <row r="114" spans="1:39">
      <c r="A114" s="467"/>
      <c r="B114" s="467"/>
      <c r="C114" s="467"/>
      <c r="D114" s="467"/>
      <c r="E114" s="467"/>
      <c r="F114" s="467"/>
      <c r="G114" s="467"/>
      <c r="H114" s="467"/>
      <c r="I114" s="467"/>
      <c r="J114" s="467"/>
      <c r="K114" s="467"/>
      <c r="L114" s="467"/>
      <c r="M114" s="467"/>
      <c r="N114" s="467"/>
      <c r="O114" s="467"/>
      <c r="P114" s="467"/>
      <c r="Q114" s="467"/>
      <c r="R114" s="467"/>
      <c r="S114" s="467"/>
      <c r="T114" s="467"/>
      <c r="U114" s="467"/>
      <c r="V114" s="467"/>
      <c r="W114" s="467"/>
      <c r="X114" s="467"/>
      <c r="Y114" s="467"/>
      <c r="Z114" s="467"/>
      <c r="AA114" s="467"/>
      <c r="AB114" s="467"/>
      <c r="AC114" s="467"/>
      <c r="AD114" s="467"/>
      <c r="AE114" s="467"/>
      <c r="AF114" s="467"/>
      <c r="AG114" s="467"/>
      <c r="AH114" s="467"/>
      <c r="AI114" s="467"/>
      <c r="AJ114" s="467"/>
      <c r="AK114" s="467"/>
      <c r="AL114" s="467"/>
      <c r="AM114" s="467"/>
    </row>
    <row r="115" spans="1:39">
      <c r="A115" s="467"/>
      <c r="B115" s="467"/>
      <c r="C115" s="467"/>
      <c r="D115" s="467"/>
      <c r="E115" s="467"/>
      <c r="F115" s="467"/>
      <c r="G115" s="467"/>
      <c r="H115" s="467"/>
      <c r="I115" s="467"/>
      <c r="J115" s="467"/>
      <c r="K115" s="467"/>
      <c r="L115" s="467"/>
      <c r="M115" s="467"/>
      <c r="N115" s="467"/>
      <c r="O115" s="467"/>
      <c r="P115" s="467"/>
      <c r="Q115" s="467"/>
      <c r="R115" s="467"/>
      <c r="S115" s="467"/>
      <c r="T115" s="467"/>
      <c r="U115" s="467"/>
      <c r="V115" s="467"/>
      <c r="W115" s="467"/>
      <c r="X115" s="467"/>
      <c r="Y115" s="467"/>
      <c r="Z115" s="467"/>
      <c r="AA115" s="467"/>
      <c r="AB115" s="467"/>
      <c r="AC115" s="467"/>
      <c r="AD115" s="467"/>
      <c r="AE115" s="467"/>
      <c r="AF115" s="467"/>
      <c r="AG115" s="467"/>
      <c r="AH115" s="467"/>
      <c r="AI115" s="467"/>
      <c r="AJ115" s="467"/>
      <c r="AK115" s="467"/>
      <c r="AL115" s="467"/>
      <c r="AM115" s="467"/>
    </row>
    <row r="116" spans="1:39">
      <c r="A116" s="467"/>
      <c r="B116" s="467"/>
      <c r="C116" s="467"/>
      <c r="D116" s="467"/>
      <c r="E116" s="467"/>
      <c r="F116" s="467"/>
      <c r="G116" s="467"/>
      <c r="H116" s="467"/>
      <c r="I116" s="467"/>
      <c r="J116" s="467"/>
      <c r="K116" s="467"/>
      <c r="L116" s="467"/>
      <c r="M116" s="467"/>
      <c r="N116" s="467"/>
      <c r="O116" s="467"/>
      <c r="P116" s="467"/>
      <c r="Q116" s="467"/>
      <c r="R116" s="467"/>
      <c r="S116" s="467"/>
      <c r="T116" s="467"/>
      <c r="U116" s="467"/>
      <c r="V116" s="467"/>
      <c r="W116" s="467"/>
      <c r="X116" s="467"/>
      <c r="Y116" s="467"/>
      <c r="Z116" s="467"/>
      <c r="AA116" s="467"/>
      <c r="AB116" s="467"/>
      <c r="AC116" s="467"/>
      <c r="AD116" s="467"/>
      <c r="AE116" s="467"/>
      <c r="AF116" s="467"/>
      <c r="AG116" s="467"/>
      <c r="AH116" s="467"/>
      <c r="AI116" s="467"/>
      <c r="AJ116" s="467"/>
      <c r="AK116" s="467"/>
      <c r="AL116" s="467"/>
      <c r="AM116" s="467"/>
    </row>
    <row r="117" spans="1:39">
      <c r="A117" s="467"/>
      <c r="B117" s="467"/>
      <c r="C117" s="467"/>
      <c r="D117" s="467"/>
      <c r="E117" s="467"/>
      <c r="F117" s="467"/>
      <c r="G117" s="467"/>
      <c r="H117" s="467"/>
      <c r="I117" s="467"/>
      <c r="J117" s="467"/>
      <c r="K117" s="467"/>
      <c r="L117" s="467"/>
      <c r="M117" s="467"/>
      <c r="N117" s="467"/>
      <c r="O117" s="467"/>
      <c r="P117" s="467"/>
      <c r="Q117" s="467"/>
      <c r="R117" s="467"/>
      <c r="S117" s="467"/>
      <c r="T117" s="467"/>
      <c r="U117" s="467"/>
      <c r="V117" s="467"/>
      <c r="W117" s="467"/>
      <c r="X117" s="467"/>
      <c r="Y117" s="467"/>
      <c r="Z117" s="467"/>
      <c r="AA117" s="467"/>
      <c r="AB117" s="467"/>
      <c r="AC117" s="467"/>
      <c r="AD117" s="467"/>
      <c r="AE117" s="467"/>
      <c r="AF117" s="467"/>
      <c r="AG117" s="467"/>
      <c r="AH117" s="467"/>
      <c r="AI117" s="467"/>
      <c r="AJ117" s="467"/>
      <c r="AK117" s="467"/>
      <c r="AL117" s="467"/>
      <c r="AM117" s="467"/>
    </row>
    <row r="118" spans="1:39">
      <c r="A118" s="467"/>
      <c r="B118" s="467"/>
      <c r="C118" s="467"/>
      <c r="D118" s="467"/>
      <c r="E118" s="467"/>
      <c r="F118" s="467"/>
      <c r="G118" s="467"/>
      <c r="H118" s="467"/>
      <c r="I118" s="467"/>
      <c r="J118" s="467"/>
      <c r="K118" s="467"/>
      <c r="L118" s="467"/>
      <c r="M118" s="467"/>
      <c r="N118" s="467"/>
      <c r="O118" s="467"/>
      <c r="P118" s="467"/>
      <c r="Q118" s="467"/>
      <c r="R118" s="467"/>
      <c r="S118" s="467"/>
      <c r="T118" s="467"/>
      <c r="U118" s="467"/>
      <c r="V118" s="467"/>
      <c r="W118" s="467"/>
      <c r="X118" s="467"/>
      <c r="Y118" s="467"/>
      <c r="Z118" s="467"/>
      <c r="AA118" s="467"/>
      <c r="AB118" s="467"/>
      <c r="AC118" s="467"/>
      <c r="AD118" s="467"/>
      <c r="AE118" s="467"/>
      <c r="AF118" s="467"/>
      <c r="AG118" s="467"/>
      <c r="AH118" s="467"/>
      <c r="AI118" s="467"/>
      <c r="AJ118" s="467"/>
      <c r="AK118" s="467"/>
      <c r="AL118" s="467"/>
      <c r="AM118" s="467"/>
    </row>
    <row r="119" spans="1:39">
      <c r="A119" s="467"/>
      <c r="B119" s="467"/>
      <c r="C119" s="467"/>
      <c r="D119" s="467"/>
      <c r="E119" s="467"/>
      <c r="F119" s="467"/>
      <c r="G119" s="467"/>
      <c r="H119" s="467"/>
      <c r="I119" s="467"/>
      <c r="J119" s="467"/>
      <c r="K119" s="467"/>
      <c r="L119" s="467"/>
      <c r="M119" s="467"/>
      <c r="N119" s="467"/>
      <c r="O119" s="467"/>
      <c r="P119" s="467"/>
      <c r="Q119" s="467"/>
      <c r="R119" s="467"/>
      <c r="S119" s="467"/>
      <c r="T119" s="467"/>
      <c r="U119" s="467"/>
      <c r="V119" s="467"/>
      <c r="W119" s="467"/>
      <c r="X119" s="467"/>
      <c r="Y119" s="467"/>
      <c r="Z119" s="467"/>
      <c r="AA119" s="467"/>
      <c r="AB119" s="467"/>
      <c r="AC119" s="467"/>
      <c r="AD119" s="467"/>
      <c r="AE119" s="467"/>
      <c r="AF119" s="467"/>
      <c r="AG119" s="467"/>
      <c r="AH119" s="467"/>
      <c r="AI119" s="467"/>
      <c r="AJ119" s="467"/>
      <c r="AK119" s="467"/>
      <c r="AL119" s="467"/>
      <c r="AM119" s="467"/>
    </row>
    <row r="120" spans="1:39">
      <c r="A120" s="467"/>
      <c r="B120" s="467"/>
      <c r="C120" s="467"/>
      <c r="D120" s="467"/>
      <c r="E120" s="467"/>
      <c r="F120" s="467"/>
      <c r="G120" s="467"/>
      <c r="H120" s="467"/>
      <c r="I120" s="467"/>
      <c r="J120" s="467"/>
      <c r="K120" s="467"/>
      <c r="L120" s="467"/>
      <c r="M120" s="467"/>
      <c r="N120" s="467"/>
      <c r="O120" s="467"/>
      <c r="P120" s="467"/>
      <c r="Q120" s="467"/>
      <c r="R120" s="467"/>
      <c r="S120" s="467"/>
      <c r="T120" s="467"/>
      <c r="U120" s="467"/>
      <c r="V120" s="467"/>
      <c r="W120" s="467"/>
      <c r="X120" s="467"/>
      <c r="Y120" s="467"/>
      <c r="Z120" s="467"/>
      <c r="AA120" s="467"/>
      <c r="AB120" s="467"/>
      <c r="AC120" s="467"/>
      <c r="AD120" s="467"/>
      <c r="AE120" s="467"/>
      <c r="AF120" s="467"/>
      <c r="AG120" s="467"/>
      <c r="AH120" s="467"/>
      <c r="AI120" s="467"/>
      <c r="AJ120" s="467"/>
      <c r="AK120" s="467"/>
      <c r="AL120" s="467"/>
      <c r="AM120" s="467"/>
    </row>
    <row r="121" spans="1:39">
      <c r="A121" s="467"/>
      <c r="B121" s="467"/>
      <c r="C121" s="467"/>
      <c r="D121" s="467"/>
      <c r="E121" s="467"/>
      <c r="F121" s="467"/>
      <c r="G121" s="467"/>
      <c r="H121" s="467"/>
      <c r="I121" s="467"/>
      <c r="J121" s="467"/>
      <c r="K121" s="467"/>
      <c r="L121" s="467"/>
      <c r="M121" s="467"/>
      <c r="N121" s="467"/>
      <c r="O121" s="467"/>
      <c r="P121" s="467"/>
      <c r="Q121" s="467"/>
      <c r="R121" s="467"/>
      <c r="S121" s="467"/>
      <c r="T121" s="467"/>
      <c r="U121" s="467"/>
      <c r="V121" s="467"/>
      <c r="W121" s="467"/>
      <c r="X121" s="467"/>
      <c r="Y121" s="467"/>
      <c r="Z121" s="467"/>
      <c r="AA121" s="467"/>
      <c r="AB121" s="467"/>
      <c r="AC121" s="467"/>
      <c r="AD121" s="467"/>
      <c r="AE121" s="467"/>
      <c r="AF121" s="467"/>
      <c r="AG121" s="467"/>
      <c r="AH121" s="467"/>
      <c r="AI121" s="467"/>
      <c r="AJ121" s="467"/>
      <c r="AK121" s="467"/>
      <c r="AL121" s="467"/>
      <c r="AM121" s="467"/>
    </row>
    <row r="122" spans="1:39">
      <c r="A122" s="467"/>
      <c r="B122" s="467"/>
      <c r="C122" s="467"/>
      <c r="D122" s="467"/>
      <c r="E122" s="467"/>
      <c r="F122" s="467"/>
      <c r="G122" s="467"/>
      <c r="H122" s="467"/>
      <c r="I122" s="467"/>
      <c r="J122" s="467"/>
      <c r="K122" s="467"/>
      <c r="L122" s="467"/>
      <c r="M122" s="467"/>
      <c r="N122" s="467"/>
      <c r="O122" s="467"/>
      <c r="P122" s="467"/>
      <c r="Q122" s="467"/>
      <c r="R122" s="467"/>
      <c r="S122" s="467"/>
      <c r="T122" s="467"/>
      <c r="U122" s="467"/>
      <c r="V122" s="467"/>
      <c r="W122" s="467"/>
      <c r="X122" s="467"/>
      <c r="Y122" s="467"/>
      <c r="Z122" s="467"/>
      <c r="AA122" s="467"/>
      <c r="AB122" s="467"/>
      <c r="AC122" s="467"/>
      <c r="AD122" s="467"/>
      <c r="AE122" s="467"/>
      <c r="AF122" s="467"/>
      <c r="AG122" s="467"/>
      <c r="AH122" s="467"/>
      <c r="AI122" s="467"/>
      <c r="AJ122" s="467"/>
      <c r="AK122" s="467"/>
      <c r="AL122" s="467"/>
      <c r="AM122" s="467"/>
    </row>
    <row r="123" spans="1:39">
      <c r="A123" s="467"/>
      <c r="B123" s="467"/>
      <c r="C123" s="467"/>
      <c r="D123" s="467"/>
      <c r="E123" s="467"/>
      <c r="F123" s="467"/>
      <c r="G123" s="467"/>
      <c r="H123" s="467"/>
      <c r="I123" s="467"/>
      <c r="J123" s="467"/>
      <c r="K123" s="467"/>
      <c r="L123" s="467"/>
      <c r="M123" s="467"/>
      <c r="N123" s="467"/>
      <c r="O123" s="467"/>
      <c r="P123" s="467"/>
      <c r="Q123" s="467"/>
      <c r="R123" s="467"/>
      <c r="S123" s="467"/>
      <c r="T123" s="467"/>
      <c r="U123" s="467"/>
      <c r="V123" s="467"/>
      <c r="W123" s="467"/>
      <c r="X123" s="467"/>
      <c r="Y123" s="467"/>
      <c r="Z123" s="467"/>
      <c r="AA123" s="467"/>
      <c r="AB123" s="467"/>
      <c r="AC123" s="467"/>
      <c r="AD123" s="467"/>
      <c r="AE123" s="467"/>
      <c r="AF123" s="467"/>
      <c r="AG123" s="467"/>
      <c r="AH123" s="467"/>
      <c r="AI123" s="467"/>
      <c r="AJ123" s="467"/>
      <c r="AK123" s="467"/>
      <c r="AL123" s="467"/>
      <c r="AM123" s="467"/>
    </row>
    <row r="124" spans="1:39">
      <c r="A124" s="467"/>
      <c r="B124" s="467"/>
      <c r="C124" s="467"/>
      <c r="D124" s="467"/>
      <c r="E124" s="467"/>
      <c r="F124" s="467"/>
      <c r="G124" s="467"/>
      <c r="H124" s="467"/>
      <c r="I124" s="467"/>
      <c r="J124" s="467"/>
      <c r="K124" s="467"/>
      <c r="L124" s="467"/>
      <c r="M124" s="467"/>
      <c r="N124" s="467"/>
      <c r="O124" s="467"/>
      <c r="P124" s="467"/>
      <c r="Q124" s="467"/>
      <c r="R124" s="467"/>
      <c r="S124" s="467"/>
      <c r="T124" s="467"/>
      <c r="U124" s="467"/>
      <c r="V124" s="467"/>
      <c r="W124" s="467"/>
      <c r="X124" s="467"/>
      <c r="Y124" s="467"/>
      <c r="Z124" s="467"/>
      <c r="AA124" s="467"/>
      <c r="AB124" s="467"/>
      <c r="AC124" s="467"/>
      <c r="AD124" s="467"/>
      <c r="AE124" s="467"/>
      <c r="AF124" s="467"/>
      <c r="AG124" s="467"/>
      <c r="AH124" s="467"/>
      <c r="AI124" s="467"/>
      <c r="AJ124" s="467"/>
      <c r="AK124" s="467"/>
      <c r="AL124" s="467"/>
      <c r="AM124" s="467"/>
    </row>
    <row r="125" spans="1:39">
      <c r="A125" s="467"/>
      <c r="B125" s="467"/>
      <c r="C125" s="467"/>
      <c r="D125" s="467"/>
      <c r="E125" s="467"/>
      <c r="F125" s="467"/>
      <c r="G125" s="467"/>
      <c r="H125" s="467"/>
      <c r="I125" s="467"/>
      <c r="J125" s="467"/>
      <c r="K125" s="467"/>
      <c r="L125" s="467"/>
      <c r="M125" s="467"/>
      <c r="N125" s="467"/>
      <c r="O125" s="467"/>
      <c r="P125" s="467"/>
      <c r="Q125" s="467"/>
      <c r="R125" s="467"/>
      <c r="S125" s="467"/>
      <c r="T125" s="467"/>
      <c r="U125" s="467"/>
      <c r="V125" s="467"/>
      <c r="W125" s="467"/>
      <c r="X125" s="467"/>
      <c r="Y125" s="467"/>
      <c r="Z125" s="467"/>
      <c r="AA125" s="467"/>
      <c r="AB125" s="467"/>
      <c r="AC125" s="467"/>
      <c r="AD125" s="467"/>
      <c r="AE125" s="467"/>
      <c r="AF125" s="467"/>
      <c r="AG125" s="467"/>
      <c r="AH125" s="467"/>
      <c r="AI125" s="467"/>
      <c r="AJ125" s="467"/>
      <c r="AK125" s="467"/>
      <c r="AL125" s="467"/>
      <c r="AM125" s="467"/>
    </row>
    <row r="126" spans="1:39">
      <c r="A126" s="467"/>
      <c r="B126" s="467"/>
      <c r="C126" s="467"/>
      <c r="D126" s="467"/>
      <c r="E126" s="467"/>
      <c r="F126" s="467"/>
      <c r="G126" s="467"/>
      <c r="H126" s="467"/>
      <c r="I126" s="467"/>
      <c r="J126" s="467"/>
      <c r="K126" s="467"/>
      <c r="L126" s="467"/>
      <c r="M126" s="467"/>
      <c r="N126" s="467"/>
      <c r="O126" s="467"/>
      <c r="P126" s="467"/>
      <c r="Q126" s="467"/>
      <c r="R126" s="467"/>
      <c r="S126" s="467"/>
      <c r="T126" s="467"/>
      <c r="U126" s="467"/>
      <c r="V126" s="467"/>
      <c r="W126" s="467"/>
      <c r="X126" s="467"/>
      <c r="Y126" s="467"/>
      <c r="Z126" s="467"/>
      <c r="AA126" s="467"/>
      <c r="AB126" s="467"/>
      <c r="AC126" s="467"/>
      <c r="AD126" s="467"/>
      <c r="AE126" s="467"/>
      <c r="AF126" s="467"/>
      <c r="AG126" s="467"/>
      <c r="AH126" s="467"/>
      <c r="AI126" s="467"/>
      <c r="AJ126" s="467"/>
      <c r="AK126" s="467"/>
      <c r="AL126" s="467"/>
      <c r="AM126" s="467"/>
    </row>
    <row r="127" spans="1:39">
      <c r="A127" s="467"/>
      <c r="B127" s="467"/>
      <c r="C127" s="467"/>
      <c r="D127" s="467"/>
      <c r="E127" s="467"/>
      <c r="F127" s="467"/>
      <c r="G127" s="467"/>
      <c r="H127" s="467"/>
      <c r="I127" s="467"/>
      <c r="J127" s="467"/>
      <c r="K127" s="467"/>
      <c r="L127" s="467"/>
      <c r="M127" s="467"/>
      <c r="N127" s="467"/>
      <c r="O127" s="467"/>
      <c r="P127" s="467"/>
      <c r="Q127" s="467"/>
      <c r="R127" s="467"/>
      <c r="S127" s="467"/>
      <c r="T127" s="467"/>
      <c r="U127" s="467"/>
      <c r="V127" s="467"/>
      <c r="W127" s="467"/>
      <c r="X127" s="467"/>
      <c r="Y127" s="467"/>
      <c r="Z127" s="467"/>
      <c r="AA127" s="467"/>
      <c r="AB127" s="467"/>
      <c r="AC127" s="467"/>
      <c r="AD127" s="467"/>
      <c r="AE127" s="467"/>
      <c r="AF127" s="467"/>
      <c r="AG127" s="467"/>
      <c r="AH127" s="467"/>
      <c r="AI127" s="467"/>
      <c r="AJ127" s="467"/>
      <c r="AK127" s="467"/>
      <c r="AL127" s="467"/>
      <c r="AM127" s="467"/>
    </row>
    <row r="128" spans="1:39">
      <c r="A128" s="467"/>
      <c r="B128" s="467"/>
      <c r="C128" s="467"/>
      <c r="D128" s="467"/>
      <c r="E128" s="467"/>
      <c r="F128" s="467"/>
      <c r="G128" s="467"/>
      <c r="H128" s="467"/>
      <c r="I128" s="467"/>
      <c r="J128" s="467"/>
      <c r="K128" s="467"/>
      <c r="L128" s="467"/>
      <c r="M128" s="467"/>
      <c r="N128" s="467"/>
      <c r="O128" s="467"/>
      <c r="P128" s="467"/>
      <c r="Q128" s="467"/>
      <c r="R128" s="467"/>
      <c r="S128" s="467"/>
      <c r="T128" s="467"/>
      <c r="U128" s="467"/>
      <c r="V128" s="467"/>
      <c r="W128" s="467"/>
      <c r="X128" s="467"/>
      <c r="Y128" s="467"/>
      <c r="Z128" s="467"/>
      <c r="AA128" s="467"/>
      <c r="AB128" s="467"/>
      <c r="AC128" s="467"/>
      <c r="AD128" s="467"/>
      <c r="AE128" s="467"/>
      <c r="AF128" s="467"/>
      <c r="AG128" s="467"/>
      <c r="AH128" s="467"/>
      <c r="AI128" s="467"/>
      <c r="AJ128" s="467"/>
      <c r="AK128" s="467"/>
      <c r="AL128" s="467"/>
      <c r="AM128" s="467"/>
    </row>
    <row r="129" spans="1:39">
      <c r="A129" s="467"/>
      <c r="B129" s="467"/>
      <c r="C129" s="467"/>
      <c r="D129" s="467"/>
      <c r="E129" s="467"/>
      <c r="F129" s="467"/>
      <c r="G129" s="467"/>
      <c r="H129" s="467"/>
      <c r="I129" s="467"/>
      <c r="J129" s="467"/>
      <c r="K129" s="467"/>
      <c r="L129" s="467"/>
      <c r="M129" s="467"/>
      <c r="N129" s="467"/>
      <c r="O129" s="467"/>
      <c r="P129" s="467"/>
      <c r="Q129" s="467"/>
      <c r="R129" s="467"/>
      <c r="S129" s="467"/>
      <c r="T129" s="467"/>
      <c r="U129" s="467"/>
      <c r="V129" s="467"/>
      <c r="W129" s="467"/>
      <c r="X129" s="467"/>
      <c r="Y129" s="467"/>
      <c r="Z129" s="467"/>
      <c r="AA129" s="467"/>
      <c r="AB129" s="467"/>
      <c r="AC129" s="467"/>
      <c r="AD129" s="467"/>
      <c r="AE129" s="467"/>
      <c r="AF129" s="467"/>
      <c r="AG129" s="467"/>
      <c r="AH129" s="467"/>
      <c r="AI129" s="467"/>
      <c r="AJ129" s="467"/>
      <c r="AK129" s="467"/>
      <c r="AL129" s="467"/>
      <c r="AM129" s="467"/>
    </row>
    <row r="130" spans="1:39">
      <c r="A130" s="467"/>
      <c r="B130" s="467"/>
      <c r="C130" s="467"/>
      <c r="D130" s="467"/>
      <c r="E130" s="467"/>
      <c r="F130" s="467"/>
      <c r="G130" s="467"/>
      <c r="H130" s="467"/>
      <c r="I130" s="467"/>
      <c r="J130" s="467"/>
      <c r="K130" s="467"/>
      <c r="L130" s="467"/>
      <c r="M130" s="467"/>
      <c r="N130" s="467"/>
      <c r="O130" s="467"/>
      <c r="P130" s="467"/>
      <c r="Q130" s="467"/>
      <c r="R130" s="467"/>
      <c r="S130" s="467"/>
      <c r="T130" s="467"/>
      <c r="U130" s="467"/>
      <c r="V130" s="467"/>
      <c r="W130" s="467"/>
      <c r="X130" s="467"/>
      <c r="Y130" s="467"/>
      <c r="Z130" s="467"/>
      <c r="AA130" s="467"/>
      <c r="AB130" s="467"/>
      <c r="AC130" s="467"/>
      <c r="AD130" s="467"/>
      <c r="AE130" s="467"/>
      <c r="AF130" s="467"/>
      <c r="AG130" s="467"/>
      <c r="AH130" s="467"/>
      <c r="AI130" s="467"/>
      <c r="AJ130" s="467"/>
      <c r="AK130" s="467"/>
      <c r="AL130" s="467"/>
      <c r="AM130" s="467"/>
    </row>
    <row r="131" spans="1:39">
      <c r="A131" s="467"/>
      <c r="B131" s="467"/>
      <c r="C131" s="467"/>
      <c r="D131" s="467"/>
      <c r="E131" s="467"/>
      <c r="F131" s="467"/>
      <c r="G131" s="467"/>
      <c r="H131" s="467"/>
      <c r="I131" s="467"/>
      <c r="J131" s="467"/>
      <c r="K131" s="467"/>
      <c r="L131" s="467"/>
      <c r="M131" s="467"/>
      <c r="N131" s="467"/>
      <c r="O131" s="467"/>
      <c r="P131" s="467"/>
      <c r="Q131" s="467"/>
      <c r="R131" s="467"/>
      <c r="S131" s="467"/>
      <c r="T131" s="467"/>
      <c r="U131" s="467"/>
      <c r="V131" s="467"/>
      <c r="W131" s="467"/>
      <c r="X131" s="467"/>
      <c r="Y131" s="467"/>
      <c r="Z131" s="467"/>
      <c r="AA131" s="467"/>
      <c r="AB131" s="467"/>
      <c r="AC131" s="467"/>
      <c r="AD131" s="467"/>
      <c r="AE131" s="467"/>
      <c r="AF131" s="467"/>
      <c r="AG131" s="467"/>
      <c r="AH131" s="467"/>
      <c r="AI131" s="467"/>
      <c r="AJ131" s="467"/>
      <c r="AK131" s="467"/>
      <c r="AL131" s="467"/>
      <c r="AM131" s="467"/>
    </row>
    <row r="132" spans="1:39">
      <c r="A132" s="467"/>
      <c r="B132" s="467"/>
      <c r="C132" s="467"/>
      <c r="D132" s="467"/>
      <c r="E132" s="467"/>
      <c r="F132" s="467"/>
      <c r="G132" s="467"/>
      <c r="H132" s="467"/>
      <c r="I132" s="467"/>
      <c r="J132" s="467"/>
      <c r="K132" s="467"/>
      <c r="L132" s="467"/>
      <c r="M132" s="467"/>
      <c r="N132" s="467"/>
      <c r="O132" s="467"/>
      <c r="P132" s="467"/>
      <c r="Q132" s="467"/>
      <c r="R132" s="467"/>
      <c r="S132" s="467"/>
      <c r="T132" s="467"/>
      <c r="U132" s="467"/>
      <c r="V132" s="467"/>
      <c r="W132" s="467"/>
      <c r="X132" s="467"/>
      <c r="Y132" s="467"/>
      <c r="Z132" s="467"/>
      <c r="AA132" s="467"/>
      <c r="AB132" s="467"/>
      <c r="AC132" s="467"/>
      <c r="AD132" s="467"/>
      <c r="AE132" s="467"/>
      <c r="AF132" s="467"/>
      <c r="AG132" s="467"/>
      <c r="AH132" s="467"/>
      <c r="AI132" s="467"/>
      <c r="AJ132" s="467"/>
      <c r="AK132" s="467"/>
      <c r="AL132" s="467"/>
      <c r="AM132" s="467"/>
    </row>
    <row r="133" spans="1:39">
      <c r="A133" s="467"/>
      <c r="B133" s="467"/>
      <c r="C133" s="467"/>
      <c r="D133" s="467"/>
      <c r="E133" s="467"/>
      <c r="F133" s="467"/>
      <c r="G133" s="467"/>
      <c r="H133" s="467"/>
      <c r="I133" s="467"/>
      <c r="J133" s="467"/>
      <c r="K133" s="467"/>
      <c r="L133" s="467"/>
      <c r="M133" s="467"/>
      <c r="N133" s="467"/>
      <c r="O133" s="467"/>
      <c r="P133" s="467"/>
      <c r="Q133" s="467"/>
      <c r="R133" s="467"/>
      <c r="S133" s="467"/>
      <c r="T133" s="467"/>
      <c r="U133" s="467"/>
      <c r="V133" s="467"/>
      <c r="W133" s="467"/>
      <c r="X133" s="467"/>
      <c r="Y133" s="467"/>
      <c r="Z133" s="467"/>
      <c r="AA133" s="467"/>
      <c r="AB133" s="467"/>
      <c r="AC133" s="467"/>
      <c r="AD133" s="467"/>
      <c r="AE133" s="467"/>
      <c r="AF133" s="467"/>
      <c r="AG133" s="467"/>
      <c r="AH133" s="467"/>
      <c r="AI133" s="467"/>
      <c r="AJ133" s="467"/>
      <c r="AK133" s="467"/>
      <c r="AL133" s="467"/>
      <c r="AM133" s="467"/>
    </row>
    <row r="134" spans="1:39">
      <c r="A134" s="467"/>
      <c r="B134" s="467"/>
      <c r="C134" s="467"/>
      <c r="D134" s="467"/>
      <c r="E134" s="467"/>
      <c r="F134" s="467"/>
      <c r="G134" s="467"/>
      <c r="H134" s="467"/>
      <c r="I134" s="467"/>
      <c r="J134" s="467"/>
      <c r="K134" s="467"/>
      <c r="L134" s="467"/>
      <c r="M134" s="467"/>
      <c r="N134" s="467"/>
      <c r="O134" s="467"/>
      <c r="P134" s="467"/>
      <c r="Q134" s="467"/>
      <c r="R134" s="467"/>
      <c r="S134" s="467"/>
      <c r="T134" s="467"/>
      <c r="U134" s="467"/>
      <c r="V134" s="467"/>
      <c r="W134" s="467"/>
      <c r="X134" s="467"/>
      <c r="Y134" s="467"/>
      <c r="Z134" s="467"/>
      <c r="AA134" s="467"/>
      <c r="AB134" s="467"/>
      <c r="AC134" s="467"/>
      <c r="AD134" s="467"/>
      <c r="AE134" s="467"/>
      <c r="AF134" s="467"/>
      <c r="AG134" s="467"/>
      <c r="AH134" s="467"/>
      <c r="AI134" s="467"/>
      <c r="AJ134" s="467"/>
      <c r="AK134" s="467"/>
      <c r="AL134" s="467"/>
      <c r="AM134" s="467"/>
    </row>
    <row r="135" spans="1:39">
      <c r="A135" s="467"/>
      <c r="B135" s="467"/>
      <c r="C135" s="467"/>
      <c r="D135" s="467"/>
      <c r="E135" s="467"/>
      <c r="F135" s="467"/>
      <c r="G135" s="467"/>
      <c r="H135" s="467"/>
      <c r="I135" s="467"/>
      <c r="J135" s="467"/>
      <c r="K135" s="467"/>
      <c r="L135" s="467"/>
      <c r="M135" s="467"/>
      <c r="N135" s="467"/>
      <c r="O135" s="467"/>
      <c r="P135" s="467"/>
      <c r="Q135" s="467"/>
      <c r="R135" s="467"/>
      <c r="S135" s="467"/>
      <c r="T135" s="467"/>
      <c r="U135" s="467"/>
      <c r="V135" s="467"/>
      <c r="W135" s="467"/>
      <c r="X135" s="467"/>
      <c r="Y135" s="467"/>
      <c r="Z135" s="467"/>
      <c r="AA135" s="467"/>
      <c r="AB135" s="467"/>
      <c r="AC135" s="467"/>
      <c r="AD135" s="467"/>
      <c r="AE135" s="467"/>
      <c r="AF135" s="467"/>
      <c r="AG135" s="467"/>
      <c r="AH135" s="467"/>
      <c r="AI135" s="467"/>
      <c r="AJ135" s="467"/>
      <c r="AK135" s="467"/>
      <c r="AL135" s="467"/>
      <c r="AM135" s="467"/>
    </row>
    <row r="136" spans="1:39">
      <c r="A136" s="467"/>
      <c r="B136" s="467"/>
      <c r="C136" s="467"/>
      <c r="D136" s="467"/>
      <c r="E136" s="467"/>
      <c r="F136" s="467"/>
      <c r="G136" s="467"/>
      <c r="H136" s="467"/>
      <c r="I136" s="467"/>
      <c r="J136" s="467"/>
      <c r="K136" s="467"/>
      <c r="L136" s="467"/>
      <c r="M136" s="467"/>
      <c r="N136" s="467"/>
      <c r="O136" s="467"/>
      <c r="P136" s="467"/>
      <c r="Q136" s="467"/>
      <c r="R136" s="467"/>
      <c r="S136" s="467"/>
      <c r="T136" s="467"/>
      <c r="U136" s="467"/>
      <c r="V136" s="467"/>
      <c r="W136" s="467"/>
      <c r="X136" s="467"/>
      <c r="Y136" s="467"/>
      <c r="Z136" s="467"/>
      <c r="AA136" s="467"/>
      <c r="AB136" s="467"/>
      <c r="AC136" s="467"/>
      <c r="AD136" s="467"/>
      <c r="AE136" s="467"/>
      <c r="AF136" s="467"/>
      <c r="AG136" s="467"/>
      <c r="AH136" s="467"/>
      <c r="AI136" s="467"/>
      <c r="AJ136" s="467"/>
      <c r="AK136" s="467"/>
      <c r="AL136" s="467"/>
      <c r="AM136" s="467"/>
    </row>
    <row r="137" spans="1:39">
      <c r="A137" s="467"/>
      <c r="B137" s="467"/>
      <c r="C137" s="467"/>
      <c r="D137" s="467"/>
      <c r="E137" s="467"/>
      <c r="F137" s="467"/>
      <c r="G137" s="467"/>
      <c r="H137" s="467"/>
      <c r="I137" s="467"/>
      <c r="J137" s="467"/>
      <c r="K137" s="467"/>
      <c r="L137" s="467"/>
      <c r="M137" s="467"/>
      <c r="N137" s="467"/>
      <c r="O137" s="467"/>
      <c r="P137" s="467"/>
      <c r="Q137" s="467"/>
      <c r="R137" s="467"/>
      <c r="S137" s="467"/>
      <c r="T137" s="467"/>
      <c r="U137" s="467"/>
      <c r="V137" s="467"/>
      <c r="W137" s="467"/>
      <c r="X137" s="467"/>
      <c r="Y137" s="467"/>
      <c r="Z137" s="467"/>
      <c r="AA137" s="467"/>
      <c r="AB137" s="467"/>
      <c r="AC137" s="467"/>
      <c r="AD137" s="467"/>
      <c r="AE137" s="467"/>
      <c r="AF137" s="467"/>
      <c r="AG137" s="467"/>
      <c r="AH137" s="467"/>
      <c r="AI137" s="467"/>
      <c r="AJ137" s="467"/>
      <c r="AK137" s="467"/>
      <c r="AL137" s="467"/>
      <c r="AM137" s="467"/>
    </row>
    <row r="138" spans="1:39">
      <c r="A138" s="467"/>
      <c r="B138" s="467"/>
      <c r="C138" s="467"/>
      <c r="D138" s="467"/>
      <c r="E138" s="467"/>
      <c r="F138" s="467"/>
      <c r="G138" s="467"/>
      <c r="H138" s="467"/>
      <c r="I138" s="467"/>
      <c r="J138" s="467"/>
      <c r="K138" s="467"/>
      <c r="L138" s="467"/>
      <c r="M138" s="467"/>
      <c r="N138" s="467"/>
      <c r="O138" s="467"/>
      <c r="P138" s="467"/>
      <c r="Q138" s="467"/>
      <c r="R138" s="467"/>
      <c r="S138" s="467"/>
      <c r="T138" s="467"/>
      <c r="U138" s="467"/>
      <c r="V138" s="467"/>
      <c r="W138" s="467"/>
      <c r="X138" s="467"/>
      <c r="Y138" s="467"/>
      <c r="Z138" s="467"/>
      <c r="AA138" s="467"/>
      <c r="AB138" s="467"/>
      <c r="AC138" s="467"/>
      <c r="AD138" s="467"/>
      <c r="AE138" s="467"/>
      <c r="AF138" s="467"/>
      <c r="AG138" s="467"/>
      <c r="AH138" s="467"/>
      <c r="AI138" s="467"/>
      <c r="AJ138" s="467"/>
      <c r="AK138" s="467"/>
      <c r="AL138" s="467"/>
      <c r="AM138" s="467"/>
    </row>
    <row r="139" spans="1:39">
      <c r="A139" s="467"/>
      <c r="B139" s="467"/>
      <c r="C139" s="467"/>
      <c r="D139" s="467"/>
      <c r="E139" s="467"/>
      <c r="F139" s="467"/>
      <c r="G139" s="467"/>
      <c r="H139" s="467"/>
      <c r="I139" s="467"/>
      <c r="J139" s="467"/>
      <c r="K139" s="467"/>
      <c r="L139" s="467"/>
      <c r="M139" s="467"/>
      <c r="N139" s="467"/>
      <c r="O139" s="467"/>
      <c r="P139" s="467"/>
      <c r="Q139" s="467"/>
      <c r="R139" s="467"/>
      <c r="S139" s="467"/>
      <c r="T139" s="467"/>
      <c r="U139" s="467"/>
      <c r="V139" s="467"/>
      <c r="W139" s="467"/>
      <c r="X139" s="467"/>
      <c r="Y139" s="467"/>
      <c r="Z139" s="467"/>
      <c r="AA139" s="467"/>
      <c r="AB139" s="467"/>
      <c r="AC139" s="467"/>
      <c r="AD139" s="467"/>
      <c r="AE139" s="467"/>
      <c r="AF139" s="467"/>
      <c r="AG139" s="467"/>
      <c r="AH139" s="467"/>
      <c r="AI139" s="467"/>
      <c r="AJ139" s="467"/>
      <c r="AK139" s="467"/>
      <c r="AL139" s="467"/>
      <c r="AM139" s="467"/>
    </row>
    <row r="140" spans="1:39">
      <c r="A140" s="467"/>
      <c r="B140" s="467"/>
      <c r="C140" s="467"/>
      <c r="D140" s="467"/>
      <c r="E140" s="467"/>
      <c r="F140" s="467"/>
      <c r="G140" s="467"/>
      <c r="H140" s="467"/>
      <c r="I140" s="467"/>
      <c r="J140" s="467"/>
      <c r="K140" s="467"/>
      <c r="L140" s="467"/>
      <c r="M140" s="467"/>
      <c r="N140" s="467"/>
      <c r="O140" s="467"/>
      <c r="P140" s="467"/>
      <c r="Q140" s="467"/>
      <c r="R140" s="467"/>
      <c r="S140" s="467"/>
      <c r="T140" s="467"/>
      <c r="U140" s="467"/>
      <c r="V140" s="467"/>
      <c r="W140" s="467"/>
      <c r="X140" s="467"/>
      <c r="Y140" s="467"/>
      <c r="Z140" s="467"/>
      <c r="AA140" s="467"/>
      <c r="AB140" s="467"/>
      <c r="AC140" s="467"/>
      <c r="AD140" s="467"/>
      <c r="AE140" s="467"/>
      <c r="AF140" s="467"/>
      <c r="AG140" s="467"/>
      <c r="AH140" s="467"/>
      <c r="AI140" s="467"/>
      <c r="AJ140" s="467"/>
      <c r="AK140" s="467"/>
      <c r="AL140" s="467"/>
      <c r="AM140" s="467"/>
    </row>
    <row r="141" spans="1:39">
      <c r="A141" s="467"/>
      <c r="B141" s="467"/>
      <c r="C141" s="467"/>
      <c r="D141" s="467"/>
      <c r="E141" s="467"/>
      <c r="F141" s="467"/>
      <c r="G141" s="467"/>
      <c r="H141" s="467"/>
      <c r="I141" s="467"/>
      <c r="J141" s="467"/>
      <c r="K141" s="467"/>
      <c r="L141" s="467"/>
      <c r="M141" s="467"/>
      <c r="N141" s="467"/>
      <c r="O141" s="467"/>
      <c r="P141" s="467"/>
      <c r="Q141" s="467"/>
      <c r="R141" s="467"/>
      <c r="S141" s="467"/>
      <c r="T141" s="467"/>
      <c r="U141" s="467"/>
      <c r="V141" s="467"/>
      <c r="W141" s="467"/>
      <c r="X141" s="467"/>
      <c r="Y141" s="467"/>
      <c r="Z141" s="467"/>
      <c r="AA141" s="467"/>
      <c r="AB141" s="467"/>
      <c r="AC141" s="467"/>
      <c r="AD141" s="467"/>
      <c r="AE141" s="467"/>
      <c r="AF141" s="467"/>
      <c r="AG141" s="467"/>
      <c r="AH141" s="467"/>
      <c r="AI141" s="467"/>
      <c r="AJ141" s="467"/>
      <c r="AK141" s="467"/>
      <c r="AL141" s="467"/>
      <c r="AM141" s="467"/>
    </row>
    <row r="142" spans="1:39">
      <c r="A142" s="467"/>
      <c r="B142" s="467"/>
      <c r="C142" s="467"/>
      <c r="D142" s="467"/>
      <c r="E142" s="467"/>
      <c r="F142" s="467"/>
      <c r="G142" s="467"/>
      <c r="H142" s="467"/>
      <c r="I142" s="467"/>
      <c r="J142" s="467"/>
      <c r="K142" s="467"/>
      <c r="L142" s="467"/>
      <c r="M142" s="467"/>
      <c r="N142" s="467"/>
      <c r="O142" s="467"/>
      <c r="P142" s="467"/>
      <c r="Q142" s="467"/>
      <c r="R142" s="467"/>
      <c r="S142" s="467"/>
      <c r="T142" s="467"/>
      <c r="U142" s="467"/>
      <c r="V142" s="467"/>
      <c r="W142" s="467"/>
      <c r="X142" s="467"/>
      <c r="Y142" s="467"/>
      <c r="Z142" s="467"/>
      <c r="AA142" s="467"/>
      <c r="AB142" s="467"/>
      <c r="AC142" s="467"/>
      <c r="AD142" s="467"/>
      <c r="AE142" s="467"/>
      <c r="AF142" s="467"/>
      <c r="AG142" s="467"/>
      <c r="AH142" s="467"/>
      <c r="AI142" s="467"/>
      <c r="AJ142" s="467"/>
      <c r="AK142" s="467"/>
      <c r="AL142" s="467"/>
      <c r="AM142" s="467"/>
    </row>
    <row r="143" spans="1:39">
      <c r="A143" s="467"/>
      <c r="B143" s="467"/>
      <c r="C143" s="467"/>
      <c r="D143" s="467"/>
      <c r="E143" s="467"/>
      <c r="F143" s="467"/>
      <c r="G143" s="467"/>
      <c r="H143" s="467"/>
      <c r="I143" s="467"/>
      <c r="J143" s="467"/>
      <c r="K143" s="467"/>
      <c r="L143" s="467"/>
      <c r="M143" s="467"/>
      <c r="N143" s="467"/>
      <c r="O143" s="467"/>
      <c r="P143" s="467"/>
      <c r="Q143" s="467"/>
      <c r="R143" s="467"/>
      <c r="S143" s="467"/>
      <c r="T143" s="467"/>
      <c r="U143" s="467"/>
      <c r="V143" s="467"/>
      <c r="W143" s="467"/>
      <c r="X143" s="467"/>
      <c r="Y143" s="467"/>
      <c r="Z143" s="467"/>
      <c r="AA143" s="467"/>
      <c r="AB143" s="467"/>
      <c r="AC143" s="467"/>
      <c r="AD143" s="467"/>
      <c r="AE143" s="467"/>
      <c r="AF143" s="467"/>
      <c r="AG143" s="467"/>
      <c r="AH143" s="467"/>
      <c r="AI143" s="467"/>
      <c r="AJ143" s="467"/>
      <c r="AK143" s="467"/>
      <c r="AL143" s="467"/>
      <c r="AM143" s="467"/>
    </row>
    <row r="144" spans="1:39">
      <c r="A144" s="467"/>
      <c r="B144" s="467"/>
      <c r="C144" s="467"/>
      <c r="D144" s="467"/>
      <c r="E144" s="467"/>
      <c r="F144" s="467"/>
      <c r="G144" s="467"/>
      <c r="H144" s="467"/>
      <c r="I144" s="467"/>
      <c r="J144" s="467"/>
      <c r="K144" s="467"/>
      <c r="L144" s="467"/>
      <c r="M144" s="467"/>
      <c r="N144" s="467"/>
      <c r="O144" s="467"/>
      <c r="P144" s="467"/>
      <c r="Q144" s="467"/>
      <c r="R144" s="467"/>
      <c r="S144" s="467"/>
      <c r="T144" s="467"/>
      <c r="U144" s="467"/>
      <c r="V144" s="467"/>
      <c r="W144" s="467"/>
      <c r="X144" s="467"/>
      <c r="Y144" s="467"/>
      <c r="Z144" s="467"/>
      <c r="AA144" s="467"/>
      <c r="AB144" s="467"/>
      <c r="AC144" s="467"/>
      <c r="AD144" s="467"/>
      <c r="AE144" s="467"/>
      <c r="AF144" s="467"/>
      <c r="AG144" s="467"/>
      <c r="AH144" s="467"/>
      <c r="AI144" s="467"/>
      <c r="AJ144" s="467"/>
      <c r="AK144" s="467"/>
      <c r="AL144" s="467"/>
      <c r="AM144" s="467"/>
    </row>
    <row r="145" spans="1:39">
      <c r="A145" s="467"/>
      <c r="B145" s="467"/>
      <c r="C145" s="467"/>
      <c r="D145" s="467"/>
      <c r="E145" s="467"/>
      <c r="F145" s="467"/>
      <c r="G145" s="467"/>
      <c r="H145" s="467"/>
      <c r="I145" s="467"/>
      <c r="J145" s="467"/>
      <c r="K145" s="467"/>
      <c r="L145" s="467"/>
      <c r="M145" s="467"/>
      <c r="N145" s="467"/>
      <c r="O145" s="467"/>
      <c r="P145" s="467"/>
      <c r="Q145" s="467"/>
      <c r="R145" s="467"/>
      <c r="S145" s="467"/>
      <c r="T145" s="467"/>
      <c r="U145" s="467"/>
      <c r="V145" s="467"/>
      <c r="W145" s="467"/>
      <c r="X145" s="467"/>
      <c r="Y145" s="467"/>
      <c r="Z145" s="467"/>
      <c r="AA145" s="467"/>
      <c r="AB145" s="467"/>
      <c r="AC145" s="467"/>
      <c r="AD145" s="467"/>
      <c r="AE145" s="467"/>
      <c r="AF145" s="467"/>
      <c r="AG145" s="467"/>
      <c r="AH145" s="467"/>
      <c r="AI145" s="467"/>
      <c r="AJ145" s="467"/>
      <c r="AK145" s="467"/>
      <c r="AL145" s="467"/>
      <c r="AM145" s="467"/>
    </row>
    <row r="146" spans="1:39">
      <c r="A146" s="467"/>
      <c r="B146" s="467"/>
      <c r="C146" s="467"/>
      <c r="D146" s="467"/>
      <c r="E146" s="467"/>
      <c r="F146" s="467"/>
      <c r="G146" s="467"/>
      <c r="H146" s="467"/>
      <c r="I146" s="467"/>
      <c r="J146" s="467"/>
      <c r="K146" s="467"/>
      <c r="L146" s="467"/>
      <c r="M146" s="467"/>
      <c r="N146" s="467"/>
      <c r="O146" s="467"/>
      <c r="P146" s="467"/>
      <c r="Q146" s="467"/>
      <c r="R146" s="467"/>
      <c r="S146" s="467"/>
      <c r="T146" s="467"/>
      <c r="U146" s="467"/>
      <c r="V146" s="467"/>
      <c r="W146" s="467"/>
      <c r="X146" s="467"/>
      <c r="Y146" s="467"/>
      <c r="Z146" s="467"/>
      <c r="AA146" s="467"/>
      <c r="AB146" s="467"/>
      <c r="AC146" s="467"/>
      <c r="AD146" s="467"/>
      <c r="AE146" s="467"/>
      <c r="AF146" s="467"/>
      <c r="AG146" s="467"/>
      <c r="AH146" s="467"/>
      <c r="AI146" s="467"/>
      <c r="AJ146" s="467"/>
      <c r="AK146" s="467"/>
      <c r="AL146" s="467"/>
      <c r="AM146" s="467"/>
    </row>
    <row r="147" spans="1:39">
      <c r="A147" s="467"/>
      <c r="B147" s="467"/>
      <c r="C147" s="467"/>
      <c r="D147" s="467"/>
      <c r="E147" s="467"/>
      <c r="F147" s="467"/>
      <c r="G147" s="467"/>
      <c r="H147" s="467"/>
      <c r="I147" s="467"/>
      <c r="J147" s="467"/>
      <c r="K147" s="467"/>
      <c r="L147" s="467"/>
      <c r="M147" s="467"/>
      <c r="N147" s="467"/>
      <c r="O147" s="467"/>
      <c r="P147" s="467"/>
      <c r="Q147" s="467"/>
      <c r="R147" s="467"/>
      <c r="S147" s="467"/>
      <c r="T147" s="467"/>
      <c r="U147" s="467"/>
      <c r="V147" s="467"/>
      <c r="W147" s="467"/>
      <c r="X147" s="467"/>
      <c r="Y147" s="467"/>
      <c r="Z147" s="467"/>
      <c r="AA147" s="467"/>
      <c r="AB147" s="467"/>
      <c r="AC147" s="467"/>
      <c r="AD147" s="467"/>
      <c r="AE147" s="467"/>
      <c r="AF147" s="467"/>
      <c r="AG147" s="467"/>
      <c r="AH147" s="467"/>
      <c r="AI147" s="467"/>
      <c r="AJ147" s="467"/>
      <c r="AK147" s="467"/>
      <c r="AL147" s="467"/>
      <c r="AM147" s="467"/>
    </row>
    <row r="148" spans="1:39">
      <c r="A148" s="467"/>
      <c r="B148" s="467"/>
      <c r="C148" s="467"/>
      <c r="D148" s="467"/>
      <c r="E148" s="467"/>
      <c r="F148" s="467"/>
      <c r="G148" s="467"/>
      <c r="H148" s="467"/>
      <c r="I148" s="467"/>
      <c r="J148" s="467"/>
      <c r="K148" s="467"/>
      <c r="L148" s="467"/>
      <c r="M148" s="467"/>
      <c r="N148" s="467"/>
      <c r="O148" s="467"/>
      <c r="P148" s="467"/>
      <c r="Q148" s="467"/>
      <c r="R148" s="467"/>
      <c r="S148" s="467"/>
      <c r="T148" s="467"/>
      <c r="U148" s="467"/>
      <c r="V148" s="467"/>
      <c r="W148" s="467"/>
      <c r="X148" s="467"/>
      <c r="Y148" s="467"/>
      <c r="Z148" s="467"/>
      <c r="AA148" s="467"/>
      <c r="AB148" s="467"/>
      <c r="AC148" s="467"/>
      <c r="AD148" s="467"/>
      <c r="AE148" s="467"/>
      <c r="AF148" s="467"/>
      <c r="AG148" s="467"/>
      <c r="AH148" s="467"/>
      <c r="AI148" s="467"/>
      <c r="AJ148" s="467"/>
      <c r="AK148" s="467"/>
      <c r="AL148" s="467"/>
      <c r="AM148" s="467"/>
    </row>
    <row r="149" spans="1:39">
      <c r="A149" s="467"/>
      <c r="B149" s="467"/>
      <c r="C149" s="467"/>
      <c r="D149" s="467"/>
      <c r="E149" s="467"/>
      <c r="F149" s="467"/>
      <c r="G149" s="467"/>
      <c r="H149" s="467"/>
      <c r="I149" s="467"/>
      <c r="J149" s="467"/>
      <c r="K149" s="467"/>
      <c r="L149" s="467"/>
      <c r="M149" s="467"/>
      <c r="N149" s="467"/>
      <c r="O149" s="467"/>
      <c r="P149" s="467"/>
      <c r="Q149" s="467"/>
      <c r="R149" s="467"/>
      <c r="S149" s="467"/>
      <c r="T149" s="467"/>
      <c r="U149" s="467"/>
      <c r="V149" s="467"/>
      <c r="W149" s="467"/>
      <c r="X149" s="467"/>
      <c r="Y149" s="467"/>
      <c r="Z149" s="467"/>
      <c r="AA149" s="467"/>
      <c r="AB149" s="467"/>
      <c r="AC149" s="467"/>
      <c r="AD149" s="467"/>
      <c r="AE149" s="467"/>
      <c r="AF149" s="467"/>
      <c r="AG149" s="467"/>
      <c r="AH149" s="467"/>
      <c r="AI149" s="467"/>
      <c r="AJ149" s="467"/>
      <c r="AK149" s="467"/>
      <c r="AL149" s="467"/>
      <c r="AM149" s="467"/>
    </row>
    <row r="150" spans="1:39">
      <c r="A150" s="467"/>
      <c r="B150" s="467"/>
      <c r="C150" s="467"/>
      <c r="D150" s="467"/>
      <c r="E150" s="467"/>
      <c r="F150" s="467"/>
      <c r="G150" s="467"/>
      <c r="H150" s="467"/>
      <c r="I150" s="467"/>
      <c r="J150" s="467"/>
      <c r="K150" s="467"/>
      <c r="L150" s="467"/>
      <c r="M150" s="467"/>
      <c r="N150" s="467"/>
      <c r="O150" s="467"/>
      <c r="P150" s="467"/>
      <c r="Q150" s="467"/>
      <c r="R150" s="467"/>
      <c r="S150" s="467"/>
      <c r="T150" s="467"/>
      <c r="U150" s="467"/>
      <c r="V150" s="467"/>
      <c r="W150" s="467"/>
      <c r="X150" s="467"/>
      <c r="Y150" s="467"/>
      <c r="Z150" s="467"/>
      <c r="AA150" s="467"/>
      <c r="AB150" s="467"/>
      <c r="AC150" s="467"/>
      <c r="AD150" s="467"/>
      <c r="AE150" s="467"/>
      <c r="AF150" s="467"/>
      <c r="AG150" s="467"/>
      <c r="AH150" s="467"/>
      <c r="AI150" s="467"/>
      <c r="AJ150" s="467"/>
      <c r="AK150" s="467"/>
      <c r="AL150" s="467"/>
      <c r="AM150" s="467"/>
    </row>
    <row r="151" spans="1:39">
      <c r="A151" s="467"/>
      <c r="B151" s="467"/>
      <c r="C151" s="467"/>
      <c r="D151" s="467"/>
      <c r="E151" s="467"/>
      <c r="F151" s="467"/>
      <c r="G151" s="467"/>
      <c r="H151" s="467"/>
      <c r="I151" s="467"/>
      <c r="J151" s="467"/>
      <c r="K151" s="467"/>
      <c r="L151" s="467"/>
      <c r="M151" s="467"/>
      <c r="N151" s="467"/>
      <c r="O151" s="467"/>
      <c r="P151" s="467"/>
      <c r="Q151" s="467"/>
      <c r="R151" s="467"/>
      <c r="S151" s="467"/>
      <c r="T151" s="467"/>
      <c r="U151" s="467"/>
      <c r="V151" s="467"/>
      <c r="W151" s="467"/>
      <c r="X151" s="467"/>
      <c r="Y151" s="467"/>
      <c r="Z151" s="467"/>
      <c r="AA151" s="467"/>
      <c r="AB151" s="467"/>
      <c r="AC151" s="467"/>
      <c r="AD151" s="467"/>
      <c r="AE151" s="467"/>
      <c r="AF151" s="467"/>
      <c r="AG151" s="467"/>
      <c r="AH151" s="467"/>
      <c r="AI151" s="467"/>
      <c r="AJ151" s="467"/>
      <c r="AK151" s="467"/>
      <c r="AL151" s="467"/>
      <c r="AM151" s="467"/>
    </row>
    <row r="152" spans="1:39">
      <c r="A152" s="467"/>
      <c r="B152" s="467"/>
      <c r="C152" s="467"/>
      <c r="D152" s="467"/>
      <c r="E152" s="467"/>
      <c r="F152" s="467"/>
      <c r="G152" s="467"/>
      <c r="H152" s="467"/>
      <c r="I152" s="467"/>
      <c r="J152" s="467"/>
      <c r="K152" s="467"/>
      <c r="L152" s="467"/>
      <c r="M152" s="467"/>
      <c r="N152" s="467"/>
      <c r="O152" s="467"/>
      <c r="P152" s="467"/>
      <c r="Q152" s="467"/>
      <c r="R152" s="467"/>
      <c r="S152" s="467"/>
      <c r="T152" s="467"/>
      <c r="U152" s="467"/>
      <c r="V152" s="467"/>
      <c r="W152" s="467"/>
      <c r="X152" s="467"/>
      <c r="Y152" s="467"/>
      <c r="Z152" s="467"/>
      <c r="AA152" s="467"/>
      <c r="AB152" s="467"/>
      <c r="AC152" s="467"/>
      <c r="AD152" s="467"/>
      <c r="AE152" s="467"/>
      <c r="AF152" s="467"/>
      <c r="AG152" s="467"/>
      <c r="AH152" s="467"/>
      <c r="AI152" s="467"/>
      <c r="AJ152" s="467"/>
      <c r="AK152" s="467"/>
      <c r="AL152" s="467"/>
      <c r="AM152" s="467"/>
    </row>
    <row r="153" spans="1:39">
      <c r="A153" s="467"/>
      <c r="B153" s="467"/>
      <c r="C153" s="467"/>
      <c r="D153" s="467"/>
      <c r="E153" s="467"/>
      <c r="F153" s="467"/>
      <c r="G153" s="467"/>
      <c r="H153" s="467"/>
      <c r="I153" s="467"/>
      <c r="J153" s="467"/>
      <c r="K153" s="467"/>
      <c r="L153" s="467"/>
      <c r="M153" s="467"/>
      <c r="N153" s="467"/>
      <c r="O153" s="467"/>
      <c r="P153" s="467"/>
      <c r="Q153" s="467"/>
      <c r="R153" s="467"/>
      <c r="S153" s="467"/>
      <c r="T153" s="467"/>
      <c r="U153" s="467"/>
      <c r="V153" s="467"/>
      <c r="W153" s="467"/>
      <c r="X153" s="467"/>
      <c r="Y153" s="467"/>
      <c r="Z153" s="467"/>
      <c r="AA153" s="467"/>
      <c r="AB153" s="467"/>
      <c r="AC153" s="467"/>
      <c r="AD153" s="467"/>
      <c r="AE153" s="467"/>
      <c r="AF153" s="467"/>
      <c r="AG153" s="467"/>
      <c r="AH153" s="467"/>
      <c r="AI153" s="467"/>
      <c r="AJ153" s="467"/>
      <c r="AK153" s="467"/>
      <c r="AL153" s="467"/>
      <c r="AM153" s="467"/>
    </row>
    <row r="154" spans="1:39">
      <c r="A154" s="467"/>
      <c r="B154" s="467"/>
      <c r="C154" s="467"/>
      <c r="D154" s="467"/>
      <c r="E154" s="467"/>
      <c r="F154" s="467"/>
      <c r="G154" s="467"/>
      <c r="H154" s="467"/>
      <c r="I154" s="467"/>
      <c r="J154" s="467"/>
      <c r="K154" s="467"/>
      <c r="L154" s="467"/>
      <c r="M154" s="467"/>
      <c r="N154" s="467"/>
      <c r="O154" s="467"/>
      <c r="P154" s="467"/>
      <c r="Q154" s="467"/>
      <c r="R154" s="467"/>
      <c r="S154" s="467"/>
      <c r="T154" s="467"/>
      <c r="U154" s="467"/>
      <c r="V154" s="467"/>
      <c r="W154" s="467"/>
      <c r="X154" s="467"/>
      <c r="Y154" s="467"/>
      <c r="Z154" s="467"/>
      <c r="AA154" s="467"/>
      <c r="AB154" s="467"/>
      <c r="AC154" s="467"/>
      <c r="AD154" s="467"/>
      <c r="AE154" s="467"/>
      <c r="AF154" s="467"/>
      <c r="AG154" s="467"/>
      <c r="AH154" s="467"/>
      <c r="AI154" s="467"/>
      <c r="AJ154" s="467"/>
      <c r="AK154" s="467"/>
      <c r="AL154" s="467"/>
      <c r="AM154" s="467"/>
    </row>
    <row r="155" spans="1:39">
      <c r="A155" s="467"/>
      <c r="B155" s="467"/>
      <c r="C155" s="467"/>
      <c r="D155" s="467"/>
      <c r="E155" s="467"/>
      <c r="F155" s="467"/>
      <c r="G155" s="467"/>
      <c r="H155" s="467"/>
      <c r="I155" s="467"/>
      <c r="J155" s="467"/>
      <c r="K155" s="467"/>
      <c r="L155" s="467"/>
      <c r="M155" s="467"/>
      <c r="N155" s="467"/>
      <c r="O155" s="467"/>
      <c r="P155" s="467"/>
      <c r="Q155" s="467"/>
      <c r="R155" s="467"/>
      <c r="S155" s="467"/>
      <c r="T155" s="467"/>
      <c r="U155" s="467"/>
      <c r="V155" s="467"/>
      <c r="W155" s="467"/>
      <c r="X155" s="467"/>
      <c r="Y155" s="467"/>
      <c r="Z155" s="467"/>
      <c r="AA155" s="467"/>
      <c r="AB155" s="467"/>
      <c r="AC155" s="467"/>
      <c r="AD155" s="467"/>
      <c r="AE155" s="467"/>
      <c r="AF155" s="467"/>
      <c r="AG155" s="467"/>
      <c r="AH155" s="467"/>
      <c r="AI155" s="467"/>
      <c r="AJ155" s="467"/>
      <c r="AK155" s="467"/>
      <c r="AL155" s="467"/>
      <c r="AM155" s="467"/>
    </row>
    <row r="156" spans="1:39">
      <c r="A156" s="467"/>
      <c r="B156" s="467"/>
      <c r="C156" s="467"/>
      <c r="D156" s="467"/>
      <c r="E156" s="467"/>
      <c r="F156" s="467"/>
      <c r="G156" s="467"/>
      <c r="H156" s="467"/>
      <c r="I156" s="467"/>
      <c r="J156" s="467"/>
      <c r="K156" s="467"/>
      <c r="L156" s="467"/>
      <c r="M156" s="467"/>
      <c r="N156" s="467"/>
      <c r="O156" s="467"/>
      <c r="P156" s="467"/>
      <c r="Q156" s="467"/>
      <c r="R156" s="467"/>
      <c r="S156" s="467"/>
      <c r="T156" s="467"/>
      <c r="U156" s="467"/>
      <c r="V156" s="467"/>
      <c r="W156" s="467"/>
      <c r="X156" s="467"/>
      <c r="Y156" s="467"/>
      <c r="Z156" s="467"/>
      <c r="AA156" s="467"/>
      <c r="AB156" s="467"/>
      <c r="AC156" s="467"/>
      <c r="AD156" s="467"/>
      <c r="AE156" s="467"/>
      <c r="AF156" s="467"/>
      <c r="AG156" s="467"/>
      <c r="AH156" s="467"/>
      <c r="AI156" s="467"/>
      <c r="AJ156" s="467"/>
      <c r="AK156" s="467"/>
      <c r="AL156" s="467"/>
      <c r="AM156" s="467"/>
    </row>
    <row r="157" spans="1:39">
      <c r="A157" s="467"/>
      <c r="B157" s="467"/>
      <c r="C157" s="467"/>
      <c r="D157" s="467"/>
      <c r="E157" s="467"/>
      <c r="F157" s="467"/>
      <c r="G157" s="467"/>
      <c r="H157" s="467"/>
      <c r="I157" s="467"/>
      <c r="J157" s="467"/>
      <c r="K157" s="467"/>
      <c r="L157" s="467"/>
      <c r="M157" s="467"/>
      <c r="N157" s="467"/>
      <c r="O157" s="467"/>
      <c r="P157" s="467"/>
      <c r="Q157" s="467"/>
      <c r="R157" s="467"/>
      <c r="S157" s="467"/>
      <c r="T157" s="467"/>
      <c r="U157" s="467"/>
      <c r="V157" s="467"/>
      <c r="W157" s="467"/>
      <c r="X157" s="467"/>
      <c r="Y157" s="467"/>
      <c r="Z157" s="467"/>
      <c r="AA157" s="467"/>
      <c r="AB157" s="467"/>
      <c r="AC157" s="467"/>
      <c r="AD157" s="467"/>
      <c r="AE157" s="467"/>
      <c r="AF157" s="467"/>
      <c r="AG157" s="467"/>
      <c r="AH157" s="467"/>
      <c r="AI157" s="467"/>
      <c r="AJ157" s="467"/>
      <c r="AK157" s="467"/>
      <c r="AL157" s="467"/>
      <c r="AM157" s="467"/>
    </row>
    <row r="158" spans="1:39">
      <c r="A158" s="467"/>
      <c r="B158" s="467"/>
      <c r="C158" s="467"/>
      <c r="D158" s="467"/>
      <c r="E158" s="467"/>
      <c r="F158" s="467"/>
      <c r="G158" s="467"/>
      <c r="H158" s="467"/>
      <c r="I158" s="467"/>
      <c r="J158" s="467"/>
      <c r="K158" s="467"/>
      <c r="L158" s="467"/>
      <c r="M158" s="467"/>
      <c r="N158" s="467"/>
      <c r="O158" s="467"/>
      <c r="P158" s="467"/>
      <c r="Q158" s="467"/>
      <c r="R158" s="467"/>
      <c r="S158" s="467"/>
      <c r="T158" s="467"/>
      <c r="U158" s="467"/>
      <c r="V158" s="467"/>
      <c r="W158" s="467"/>
      <c r="X158" s="467"/>
      <c r="Y158" s="467"/>
      <c r="Z158" s="467"/>
      <c r="AA158" s="467"/>
      <c r="AB158" s="467"/>
      <c r="AC158" s="467"/>
      <c r="AD158" s="467"/>
      <c r="AE158" s="467"/>
      <c r="AF158" s="467"/>
      <c r="AG158" s="467"/>
      <c r="AH158" s="467"/>
      <c r="AI158" s="467"/>
      <c r="AJ158" s="467"/>
      <c r="AK158" s="467"/>
      <c r="AL158" s="467"/>
      <c r="AM158" s="467"/>
    </row>
    <row r="159" spans="1:39">
      <c r="A159" s="467"/>
      <c r="B159" s="467"/>
      <c r="C159" s="467"/>
      <c r="D159" s="467"/>
      <c r="E159" s="467"/>
      <c r="F159" s="467"/>
      <c r="G159" s="467"/>
      <c r="H159" s="467"/>
      <c r="I159" s="467"/>
      <c r="J159" s="467"/>
      <c r="K159" s="467"/>
      <c r="L159" s="467"/>
      <c r="M159" s="467"/>
      <c r="N159" s="467"/>
      <c r="O159" s="467"/>
      <c r="P159" s="467"/>
      <c r="Q159" s="467"/>
      <c r="R159" s="467"/>
      <c r="S159" s="467"/>
      <c r="T159" s="467"/>
      <c r="U159" s="467"/>
      <c r="V159" s="467"/>
      <c r="W159" s="467"/>
      <c r="X159" s="467"/>
      <c r="Y159" s="467"/>
      <c r="Z159" s="467"/>
      <c r="AA159" s="467"/>
      <c r="AB159" s="467"/>
      <c r="AC159" s="467"/>
      <c r="AD159" s="467"/>
      <c r="AE159" s="467"/>
      <c r="AF159" s="467"/>
      <c r="AG159" s="467"/>
      <c r="AH159" s="467"/>
      <c r="AI159" s="467"/>
      <c r="AJ159" s="467"/>
      <c r="AK159" s="467"/>
      <c r="AL159" s="467"/>
      <c r="AM159" s="467"/>
    </row>
    <row r="160" spans="1:39">
      <c r="A160" s="467"/>
      <c r="B160" s="467"/>
      <c r="C160" s="467"/>
      <c r="D160" s="467"/>
      <c r="E160" s="467"/>
      <c r="F160" s="467"/>
      <c r="G160" s="467"/>
      <c r="H160" s="467"/>
      <c r="I160" s="467"/>
      <c r="J160" s="467"/>
      <c r="K160" s="467"/>
      <c r="L160" s="467"/>
      <c r="M160" s="467"/>
      <c r="N160" s="467"/>
      <c r="O160" s="467"/>
      <c r="P160" s="467"/>
      <c r="Q160" s="467"/>
      <c r="R160" s="467"/>
      <c r="S160" s="467"/>
      <c r="T160" s="467"/>
      <c r="U160" s="467"/>
      <c r="V160" s="467"/>
      <c r="W160" s="467"/>
      <c r="X160" s="467"/>
      <c r="Y160" s="467"/>
      <c r="Z160" s="467"/>
      <c r="AA160" s="467"/>
      <c r="AB160" s="467"/>
      <c r="AC160" s="467"/>
      <c r="AD160" s="467"/>
      <c r="AE160" s="467"/>
      <c r="AF160" s="467"/>
      <c r="AG160" s="467"/>
      <c r="AH160" s="467"/>
      <c r="AI160" s="467"/>
      <c r="AJ160" s="467"/>
      <c r="AK160" s="467"/>
      <c r="AL160" s="467"/>
      <c r="AM160" s="467"/>
    </row>
    <row r="161" spans="1:39">
      <c r="A161" s="467"/>
      <c r="B161" s="467"/>
      <c r="C161" s="467"/>
      <c r="D161" s="467"/>
      <c r="E161" s="467"/>
      <c r="F161" s="467"/>
      <c r="G161" s="467"/>
      <c r="H161" s="467"/>
      <c r="I161" s="467"/>
      <c r="J161" s="467"/>
      <c r="K161" s="467"/>
      <c r="L161" s="467"/>
      <c r="M161" s="467"/>
      <c r="N161" s="467"/>
      <c r="O161" s="467"/>
      <c r="P161" s="467"/>
      <c r="Q161" s="467"/>
      <c r="R161" s="467"/>
      <c r="S161" s="467"/>
      <c r="T161" s="467"/>
      <c r="U161" s="467"/>
      <c r="V161" s="467"/>
      <c r="W161" s="467"/>
      <c r="X161" s="467"/>
      <c r="Y161" s="467"/>
      <c r="Z161" s="467"/>
      <c r="AA161" s="467"/>
      <c r="AB161" s="467"/>
      <c r="AC161" s="467"/>
      <c r="AD161" s="467"/>
      <c r="AE161" s="467"/>
      <c r="AF161" s="467"/>
      <c r="AG161" s="467"/>
      <c r="AH161" s="467"/>
      <c r="AI161" s="467"/>
      <c r="AJ161" s="467"/>
      <c r="AK161" s="467"/>
      <c r="AL161" s="467"/>
      <c r="AM161" s="467"/>
    </row>
    <row r="162" spans="1:39">
      <c r="A162" s="467"/>
      <c r="B162" s="467"/>
      <c r="C162" s="467"/>
      <c r="D162" s="467"/>
      <c r="E162" s="467"/>
      <c r="F162" s="467"/>
      <c r="G162" s="467"/>
      <c r="H162" s="467"/>
      <c r="I162" s="467"/>
      <c r="J162" s="467"/>
      <c r="K162" s="467"/>
      <c r="L162" s="467"/>
      <c r="M162" s="467"/>
      <c r="N162" s="467"/>
      <c r="O162" s="467"/>
      <c r="P162" s="467"/>
      <c r="Q162" s="467"/>
      <c r="R162" s="467"/>
      <c r="S162" s="467"/>
      <c r="T162" s="467"/>
      <c r="U162" s="467"/>
      <c r="V162" s="467"/>
      <c r="W162" s="467"/>
      <c r="X162" s="467"/>
      <c r="Y162" s="467"/>
      <c r="Z162" s="467"/>
      <c r="AA162" s="467"/>
      <c r="AB162" s="467"/>
      <c r="AC162" s="467"/>
      <c r="AD162" s="467"/>
      <c r="AE162" s="467"/>
      <c r="AF162" s="467"/>
      <c r="AG162" s="467"/>
      <c r="AH162" s="467"/>
      <c r="AI162" s="467"/>
      <c r="AJ162" s="467"/>
      <c r="AK162" s="467"/>
      <c r="AL162" s="467"/>
      <c r="AM162" s="467"/>
    </row>
    <row r="163" spans="1:39">
      <c r="A163" s="467"/>
      <c r="B163" s="467"/>
      <c r="C163" s="467"/>
      <c r="D163" s="467"/>
      <c r="E163" s="467"/>
      <c r="F163" s="467"/>
      <c r="G163" s="467"/>
      <c r="H163" s="467"/>
      <c r="I163" s="467"/>
      <c r="J163" s="467"/>
      <c r="K163" s="467"/>
      <c r="L163" s="467"/>
      <c r="M163" s="467"/>
      <c r="N163" s="467"/>
      <c r="O163" s="467"/>
      <c r="P163" s="467"/>
      <c r="Q163" s="467"/>
      <c r="R163" s="467"/>
      <c r="S163" s="467"/>
      <c r="T163" s="467"/>
      <c r="U163" s="467"/>
      <c r="V163" s="467"/>
      <c r="W163" s="467"/>
      <c r="X163" s="467"/>
      <c r="Y163" s="467"/>
      <c r="Z163" s="467"/>
      <c r="AA163" s="467"/>
      <c r="AB163" s="467"/>
      <c r="AC163" s="467"/>
      <c r="AD163" s="467"/>
      <c r="AE163" s="467"/>
      <c r="AF163" s="467"/>
      <c r="AG163" s="467"/>
      <c r="AH163" s="467"/>
      <c r="AI163" s="467"/>
      <c r="AJ163" s="467"/>
      <c r="AK163" s="467"/>
      <c r="AL163" s="467"/>
      <c r="AM163" s="467"/>
    </row>
    <row r="164" spans="1:39">
      <c r="A164" s="467"/>
      <c r="B164" s="467"/>
      <c r="C164" s="467"/>
      <c r="D164" s="467"/>
      <c r="E164" s="467"/>
      <c r="F164" s="467"/>
      <c r="G164" s="467"/>
      <c r="H164" s="467"/>
      <c r="I164" s="467"/>
      <c r="J164" s="467"/>
      <c r="K164" s="467"/>
      <c r="L164" s="467"/>
      <c r="M164" s="467"/>
      <c r="N164" s="467"/>
      <c r="O164" s="467"/>
      <c r="P164" s="467"/>
      <c r="Q164" s="467"/>
      <c r="R164" s="467"/>
      <c r="S164" s="467"/>
      <c r="T164" s="467"/>
      <c r="U164" s="467"/>
      <c r="V164" s="467"/>
      <c r="W164" s="467"/>
      <c r="X164" s="467"/>
      <c r="Y164" s="467"/>
      <c r="Z164" s="467"/>
      <c r="AA164" s="467"/>
      <c r="AB164" s="467"/>
      <c r="AC164" s="467"/>
      <c r="AD164" s="467"/>
      <c r="AE164" s="467"/>
      <c r="AF164" s="467"/>
      <c r="AG164" s="467"/>
      <c r="AH164" s="467"/>
      <c r="AI164" s="467"/>
      <c r="AJ164" s="467"/>
      <c r="AK164" s="467"/>
      <c r="AL164" s="467"/>
      <c r="AM164" s="467"/>
    </row>
    <row r="165" spans="1:39">
      <c r="A165" s="467"/>
      <c r="B165" s="467"/>
      <c r="C165" s="467"/>
      <c r="D165" s="467"/>
      <c r="E165" s="467"/>
      <c r="F165" s="467"/>
      <c r="G165" s="467"/>
      <c r="H165" s="467"/>
      <c r="I165" s="467"/>
      <c r="J165" s="467"/>
      <c r="K165" s="467"/>
      <c r="L165" s="467"/>
      <c r="M165" s="467"/>
      <c r="N165" s="467"/>
      <c r="O165" s="467"/>
      <c r="P165" s="467"/>
      <c r="Q165" s="467"/>
      <c r="R165" s="467"/>
      <c r="S165" s="467"/>
      <c r="T165" s="467"/>
      <c r="U165" s="467"/>
      <c r="V165" s="467"/>
      <c r="W165" s="467"/>
      <c r="X165" s="467"/>
      <c r="Y165" s="467"/>
      <c r="Z165" s="467"/>
      <c r="AA165" s="467"/>
      <c r="AB165" s="467"/>
      <c r="AC165" s="467"/>
      <c r="AD165" s="467"/>
      <c r="AE165" s="467"/>
      <c r="AF165" s="467"/>
      <c r="AG165" s="467"/>
      <c r="AH165" s="467"/>
      <c r="AI165" s="467"/>
      <c r="AJ165" s="467"/>
      <c r="AK165" s="467"/>
      <c r="AL165" s="467"/>
      <c r="AM165" s="467"/>
    </row>
    <row r="166" spans="1:39">
      <c r="A166" s="467"/>
      <c r="B166" s="467"/>
      <c r="C166" s="467"/>
      <c r="D166" s="467"/>
      <c r="E166" s="467"/>
      <c r="F166" s="467"/>
      <c r="G166" s="467"/>
      <c r="H166" s="467"/>
      <c r="I166" s="467"/>
      <c r="J166" s="467"/>
      <c r="K166" s="467"/>
      <c r="L166" s="467"/>
      <c r="M166" s="467"/>
      <c r="N166" s="467"/>
      <c r="O166" s="467"/>
      <c r="P166" s="467"/>
      <c r="Q166" s="467"/>
      <c r="R166" s="467"/>
      <c r="S166" s="467"/>
      <c r="T166" s="467"/>
      <c r="U166" s="467"/>
      <c r="V166" s="467"/>
      <c r="W166" s="467"/>
      <c r="X166" s="467"/>
      <c r="Y166" s="467"/>
      <c r="Z166" s="467"/>
      <c r="AA166" s="467"/>
      <c r="AB166" s="467"/>
      <c r="AC166" s="467"/>
      <c r="AD166" s="467"/>
      <c r="AE166" s="467"/>
      <c r="AF166" s="467"/>
      <c r="AG166" s="467"/>
      <c r="AH166" s="467"/>
      <c r="AI166" s="467"/>
      <c r="AJ166" s="467"/>
      <c r="AK166" s="467"/>
      <c r="AL166" s="467"/>
      <c r="AM166" s="467"/>
    </row>
    <row r="167" spans="1:39">
      <c r="A167" s="467"/>
      <c r="B167" s="467"/>
      <c r="C167" s="467"/>
      <c r="D167" s="467"/>
      <c r="E167" s="467"/>
      <c r="F167" s="467"/>
      <c r="G167" s="467"/>
      <c r="H167" s="467"/>
      <c r="I167" s="467"/>
      <c r="J167" s="467"/>
      <c r="K167" s="467"/>
      <c r="L167" s="467"/>
      <c r="M167" s="467"/>
      <c r="N167" s="467"/>
      <c r="O167" s="467"/>
      <c r="P167" s="467"/>
      <c r="Q167" s="467"/>
      <c r="R167" s="467"/>
      <c r="S167" s="467"/>
      <c r="T167" s="467"/>
      <c r="U167" s="467"/>
      <c r="V167" s="467"/>
      <c r="W167" s="467"/>
      <c r="X167" s="467"/>
      <c r="Y167" s="467"/>
      <c r="Z167" s="467"/>
      <c r="AA167" s="467"/>
      <c r="AB167" s="467"/>
      <c r="AC167" s="467"/>
      <c r="AD167" s="467"/>
      <c r="AE167" s="467"/>
      <c r="AF167" s="467"/>
      <c r="AG167" s="467"/>
      <c r="AH167" s="467"/>
      <c r="AI167" s="467"/>
      <c r="AJ167" s="467"/>
      <c r="AK167" s="467"/>
      <c r="AL167" s="467"/>
      <c r="AM167" s="467"/>
    </row>
    <row r="168" spans="1:39">
      <c r="A168" s="467"/>
      <c r="B168" s="467"/>
      <c r="C168" s="467"/>
      <c r="D168" s="467"/>
      <c r="E168" s="467"/>
      <c r="F168" s="467"/>
      <c r="G168" s="467"/>
      <c r="H168" s="467"/>
      <c r="I168" s="467"/>
      <c r="J168" s="467"/>
      <c r="K168" s="467"/>
      <c r="L168" s="467"/>
      <c r="M168" s="467"/>
      <c r="N168" s="467"/>
      <c r="O168" s="467"/>
      <c r="P168" s="467"/>
      <c r="Q168" s="467"/>
      <c r="R168" s="467"/>
      <c r="S168" s="467"/>
      <c r="T168" s="467"/>
      <c r="U168" s="467"/>
      <c r="V168" s="467"/>
      <c r="W168" s="467"/>
      <c r="X168" s="467"/>
      <c r="Y168" s="467"/>
      <c r="Z168" s="467"/>
      <c r="AA168" s="467"/>
      <c r="AB168" s="467"/>
      <c r="AC168" s="467"/>
      <c r="AD168" s="467"/>
      <c r="AE168" s="467"/>
      <c r="AF168" s="467"/>
      <c r="AG168" s="467"/>
      <c r="AH168" s="467"/>
      <c r="AI168" s="467"/>
      <c r="AJ168" s="467"/>
      <c r="AK168" s="467"/>
      <c r="AL168" s="467"/>
      <c r="AM168" s="467"/>
    </row>
    <row r="169" spans="1:39">
      <c r="A169" s="467"/>
      <c r="B169" s="467"/>
      <c r="C169" s="467"/>
      <c r="D169" s="467"/>
      <c r="E169" s="467"/>
      <c r="F169" s="467"/>
      <c r="G169" s="467"/>
      <c r="H169" s="467"/>
      <c r="I169" s="467"/>
      <c r="J169" s="467"/>
      <c r="K169" s="467"/>
      <c r="L169" s="467"/>
      <c r="M169" s="467"/>
      <c r="N169" s="467"/>
      <c r="O169" s="467"/>
      <c r="P169" s="467"/>
      <c r="Q169" s="467"/>
      <c r="R169" s="467"/>
      <c r="S169" s="467"/>
      <c r="T169" s="467"/>
      <c r="U169" s="467"/>
      <c r="V169" s="467"/>
      <c r="W169" s="467"/>
      <c r="X169" s="467"/>
      <c r="Y169" s="467"/>
      <c r="Z169" s="467"/>
      <c r="AA169" s="467"/>
      <c r="AB169" s="467"/>
      <c r="AC169" s="467"/>
      <c r="AD169" s="467"/>
      <c r="AE169" s="467"/>
      <c r="AF169" s="467"/>
      <c r="AG169" s="467"/>
      <c r="AH169" s="467"/>
      <c r="AI169" s="467"/>
      <c r="AJ169" s="467"/>
      <c r="AK169" s="467"/>
      <c r="AL169" s="467"/>
      <c r="AM169" s="467"/>
    </row>
    <row r="170" spans="1:39">
      <c r="A170" s="467"/>
      <c r="B170" s="467"/>
      <c r="C170" s="467"/>
      <c r="D170" s="467"/>
      <c r="E170" s="467"/>
      <c r="F170" s="467"/>
      <c r="G170" s="467"/>
      <c r="H170" s="467"/>
      <c r="I170" s="467"/>
      <c r="J170" s="467"/>
      <c r="K170" s="467"/>
      <c r="L170" s="467"/>
      <c r="M170" s="467"/>
      <c r="N170" s="467"/>
      <c r="O170" s="467"/>
      <c r="P170" s="467"/>
      <c r="Q170" s="467"/>
      <c r="R170" s="467"/>
      <c r="S170" s="467"/>
      <c r="T170" s="467"/>
      <c r="U170" s="467"/>
      <c r="V170" s="467"/>
      <c r="W170" s="467"/>
      <c r="X170" s="467"/>
      <c r="Y170" s="467"/>
      <c r="Z170" s="467"/>
      <c r="AA170" s="467"/>
      <c r="AB170" s="467"/>
      <c r="AC170" s="467"/>
      <c r="AD170" s="467"/>
      <c r="AE170" s="467"/>
      <c r="AF170" s="467"/>
      <c r="AG170" s="467"/>
      <c r="AH170" s="467"/>
      <c r="AI170" s="467"/>
      <c r="AJ170" s="467"/>
      <c r="AK170" s="467"/>
      <c r="AL170" s="467"/>
      <c r="AM170" s="467"/>
    </row>
    <row r="171" spans="1:39">
      <c r="A171" s="467"/>
      <c r="B171" s="467"/>
      <c r="C171" s="467"/>
      <c r="D171" s="467"/>
      <c r="E171" s="467"/>
      <c r="F171" s="467"/>
      <c r="G171" s="467"/>
      <c r="H171" s="467"/>
      <c r="I171" s="467"/>
      <c r="J171" s="467"/>
      <c r="K171" s="467"/>
      <c r="L171" s="467"/>
      <c r="M171" s="467"/>
      <c r="N171" s="467"/>
      <c r="O171" s="467"/>
      <c r="P171" s="467"/>
      <c r="Q171" s="467"/>
      <c r="R171" s="467"/>
      <c r="S171" s="467"/>
      <c r="T171" s="467"/>
      <c r="U171" s="467"/>
      <c r="V171" s="467"/>
      <c r="W171" s="467"/>
      <c r="X171" s="467"/>
      <c r="Y171" s="467"/>
      <c r="Z171" s="467"/>
      <c r="AA171" s="467"/>
      <c r="AB171" s="467"/>
      <c r="AC171" s="467"/>
      <c r="AD171" s="467"/>
      <c r="AE171" s="467"/>
      <c r="AF171" s="467"/>
      <c r="AG171" s="467"/>
      <c r="AH171" s="467"/>
      <c r="AI171" s="467"/>
      <c r="AJ171" s="467"/>
      <c r="AK171" s="467"/>
      <c r="AL171" s="467"/>
      <c r="AM171" s="467"/>
    </row>
    <row r="172" spans="1:39">
      <c r="A172" s="467"/>
      <c r="B172" s="467"/>
      <c r="C172" s="467"/>
      <c r="D172" s="467"/>
      <c r="E172" s="467"/>
      <c r="F172" s="467"/>
      <c r="G172" s="467"/>
      <c r="H172" s="467"/>
      <c r="I172" s="467"/>
      <c r="J172" s="467"/>
      <c r="K172" s="467"/>
      <c r="L172" s="467"/>
      <c r="M172" s="467"/>
      <c r="N172" s="467"/>
      <c r="O172" s="467"/>
      <c r="P172" s="467"/>
      <c r="Q172" s="467"/>
      <c r="R172" s="467"/>
      <c r="S172" s="467"/>
      <c r="T172" s="467"/>
      <c r="U172" s="467"/>
      <c r="V172" s="467"/>
      <c r="W172" s="467"/>
      <c r="X172" s="467"/>
      <c r="Y172" s="467"/>
      <c r="Z172" s="467"/>
      <c r="AA172" s="467"/>
      <c r="AB172" s="467"/>
      <c r="AC172" s="467"/>
      <c r="AD172" s="467"/>
      <c r="AE172" s="467"/>
      <c r="AF172" s="467"/>
      <c r="AG172" s="467"/>
      <c r="AH172" s="467"/>
      <c r="AI172" s="467"/>
      <c r="AJ172" s="467"/>
      <c r="AK172" s="467"/>
      <c r="AL172" s="467"/>
      <c r="AM172" s="467"/>
    </row>
    <row r="173" spans="1:39">
      <c r="A173" s="467"/>
      <c r="B173" s="467"/>
      <c r="C173" s="467"/>
      <c r="D173" s="467"/>
      <c r="E173" s="467"/>
      <c r="F173" s="467"/>
      <c r="G173" s="467"/>
      <c r="H173" s="467"/>
      <c r="I173" s="467"/>
      <c r="J173" s="467"/>
      <c r="K173" s="467"/>
      <c r="L173" s="467"/>
      <c r="M173" s="467"/>
      <c r="N173" s="467"/>
      <c r="O173" s="467"/>
      <c r="P173" s="467"/>
      <c r="Q173" s="467"/>
      <c r="R173" s="467"/>
      <c r="S173" s="467"/>
      <c r="T173" s="467"/>
      <c r="U173" s="467"/>
      <c r="V173" s="467"/>
      <c r="W173" s="467"/>
      <c r="X173" s="467"/>
      <c r="Y173" s="467"/>
      <c r="Z173" s="467"/>
      <c r="AA173" s="467"/>
      <c r="AB173" s="467"/>
      <c r="AC173" s="467"/>
      <c r="AD173" s="467"/>
      <c r="AE173" s="467"/>
      <c r="AF173" s="467"/>
      <c r="AG173" s="467"/>
      <c r="AH173" s="467"/>
      <c r="AI173" s="467"/>
      <c r="AJ173" s="467"/>
      <c r="AK173" s="467"/>
      <c r="AL173" s="467"/>
      <c r="AM173" s="467"/>
    </row>
    <row r="174" spans="1:39">
      <c r="A174" s="467"/>
      <c r="B174" s="467"/>
      <c r="C174" s="467"/>
      <c r="D174" s="467"/>
      <c r="E174" s="467"/>
      <c r="F174" s="467"/>
      <c r="G174" s="467"/>
      <c r="H174" s="467"/>
      <c r="I174" s="467"/>
      <c r="J174" s="467"/>
      <c r="K174" s="467"/>
      <c r="L174" s="467"/>
      <c r="M174" s="467"/>
      <c r="N174" s="467"/>
      <c r="O174" s="467"/>
      <c r="P174" s="467"/>
      <c r="Q174" s="467"/>
      <c r="R174" s="467"/>
      <c r="S174" s="467"/>
      <c r="T174" s="467"/>
      <c r="U174" s="467"/>
      <c r="V174" s="467"/>
      <c r="W174" s="467"/>
      <c r="X174" s="467"/>
      <c r="Y174" s="467"/>
      <c r="Z174" s="467"/>
      <c r="AA174" s="467"/>
      <c r="AB174" s="467"/>
      <c r="AC174" s="467"/>
      <c r="AD174" s="467"/>
      <c r="AE174" s="467"/>
      <c r="AF174" s="467"/>
      <c r="AG174" s="467"/>
      <c r="AH174" s="467"/>
      <c r="AI174" s="467"/>
      <c r="AJ174" s="467"/>
      <c r="AK174" s="467"/>
      <c r="AL174" s="467"/>
      <c r="AM174" s="467"/>
    </row>
    <row r="175" spans="1:39">
      <c r="A175" s="467"/>
      <c r="B175" s="467"/>
      <c r="C175" s="467"/>
      <c r="D175" s="467"/>
      <c r="E175" s="467"/>
      <c r="F175" s="467"/>
      <c r="G175" s="467"/>
      <c r="H175" s="467"/>
      <c r="I175" s="467"/>
      <c r="J175" s="467"/>
      <c r="K175" s="467"/>
      <c r="L175" s="467"/>
      <c r="M175" s="467"/>
      <c r="N175" s="467"/>
      <c r="O175" s="467"/>
      <c r="P175" s="467"/>
      <c r="Q175" s="467"/>
      <c r="R175" s="467"/>
      <c r="S175" s="467"/>
      <c r="T175" s="467"/>
      <c r="U175" s="467"/>
      <c r="V175" s="467"/>
      <c r="W175" s="467"/>
      <c r="X175" s="467"/>
      <c r="Y175" s="467"/>
      <c r="Z175" s="467"/>
      <c r="AA175" s="467"/>
      <c r="AB175" s="467"/>
      <c r="AC175" s="467"/>
      <c r="AD175" s="467"/>
      <c r="AE175" s="467"/>
      <c r="AF175" s="467"/>
      <c r="AG175" s="467"/>
      <c r="AH175" s="467"/>
      <c r="AI175" s="467"/>
      <c r="AJ175" s="467"/>
      <c r="AK175" s="467"/>
      <c r="AL175" s="467"/>
      <c r="AM175" s="467"/>
    </row>
    <row r="176" spans="1:39">
      <c r="A176" s="467"/>
      <c r="B176" s="467"/>
      <c r="C176" s="467"/>
      <c r="D176" s="467"/>
      <c r="E176" s="467"/>
      <c r="F176" s="467"/>
      <c r="G176" s="467"/>
      <c r="H176" s="467"/>
      <c r="I176" s="467"/>
      <c r="J176" s="467"/>
      <c r="K176" s="467"/>
      <c r="L176" s="467"/>
      <c r="M176" s="467"/>
      <c r="N176" s="467"/>
      <c r="O176" s="467"/>
      <c r="P176" s="467"/>
      <c r="Q176" s="467"/>
      <c r="R176" s="467"/>
      <c r="S176" s="467"/>
      <c r="T176" s="467"/>
      <c r="U176" s="467"/>
      <c r="V176" s="467"/>
      <c r="W176" s="467"/>
      <c r="X176" s="467"/>
      <c r="Y176" s="467"/>
      <c r="Z176" s="467"/>
      <c r="AA176" s="467"/>
      <c r="AB176" s="467"/>
      <c r="AC176" s="467"/>
      <c r="AD176" s="467"/>
      <c r="AE176" s="467"/>
      <c r="AF176" s="467"/>
      <c r="AG176" s="467"/>
      <c r="AH176" s="467"/>
      <c r="AI176" s="467"/>
      <c r="AJ176" s="467"/>
      <c r="AK176" s="467"/>
      <c r="AL176" s="467"/>
      <c r="AM176" s="467"/>
    </row>
    <row r="177" spans="1:39">
      <c r="A177" s="467"/>
      <c r="B177" s="467"/>
      <c r="C177" s="467"/>
      <c r="D177" s="467"/>
      <c r="E177" s="467"/>
      <c r="F177" s="467"/>
      <c r="G177" s="467"/>
      <c r="H177" s="467"/>
      <c r="I177" s="467"/>
      <c r="J177" s="467"/>
      <c r="K177" s="467"/>
      <c r="L177" s="467"/>
      <c r="M177" s="467"/>
      <c r="N177" s="467"/>
      <c r="O177" s="467"/>
      <c r="P177" s="467"/>
      <c r="Q177" s="467"/>
      <c r="R177" s="467"/>
      <c r="S177" s="467"/>
      <c r="T177" s="467"/>
      <c r="U177" s="467"/>
      <c r="V177" s="467"/>
      <c r="W177" s="467"/>
      <c r="X177" s="467"/>
      <c r="Y177" s="467"/>
      <c r="Z177" s="467"/>
      <c r="AA177" s="467"/>
      <c r="AB177" s="467"/>
      <c r="AC177" s="467"/>
      <c r="AD177" s="467"/>
      <c r="AE177" s="467"/>
      <c r="AF177" s="467"/>
      <c r="AG177" s="467"/>
      <c r="AH177" s="467"/>
      <c r="AI177" s="467"/>
      <c r="AJ177" s="467"/>
      <c r="AK177" s="467"/>
      <c r="AL177" s="467"/>
      <c r="AM177" s="467"/>
    </row>
    <row r="178" spans="1:39">
      <c r="A178" s="467"/>
      <c r="B178" s="467"/>
      <c r="C178" s="467"/>
      <c r="D178" s="467"/>
      <c r="E178" s="467"/>
      <c r="F178" s="467"/>
      <c r="G178" s="467"/>
      <c r="H178" s="467"/>
      <c r="I178" s="467"/>
      <c r="J178" s="467"/>
      <c r="K178" s="467"/>
      <c r="L178" s="467"/>
      <c r="M178" s="467"/>
      <c r="N178" s="467"/>
      <c r="O178" s="467"/>
      <c r="P178" s="467"/>
      <c r="Q178" s="467"/>
      <c r="R178" s="467"/>
      <c r="S178" s="467"/>
      <c r="T178" s="467"/>
      <c r="U178" s="467"/>
      <c r="V178" s="467"/>
      <c r="W178" s="467"/>
      <c r="X178" s="467"/>
      <c r="Y178" s="467"/>
      <c r="Z178" s="467"/>
      <c r="AA178" s="467"/>
      <c r="AB178" s="467"/>
      <c r="AC178" s="467"/>
      <c r="AD178" s="467"/>
      <c r="AE178" s="467"/>
      <c r="AF178" s="467"/>
      <c r="AG178" s="467"/>
      <c r="AH178" s="467"/>
      <c r="AI178" s="467"/>
      <c r="AJ178" s="467"/>
      <c r="AK178" s="467"/>
      <c r="AL178" s="467"/>
      <c r="AM178" s="467"/>
    </row>
    <row r="179" spans="1:39">
      <c r="A179" s="467"/>
      <c r="B179" s="467"/>
      <c r="C179" s="467"/>
      <c r="D179" s="467"/>
      <c r="E179" s="467"/>
      <c r="F179" s="467"/>
      <c r="G179" s="467"/>
      <c r="H179" s="467"/>
      <c r="I179" s="467"/>
      <c r="J179" s="467"/>
      <c r="K179" s="467"/>
      <c r="L179" s="467"/>
      <c r="M179" s="467"/>
      <c r="N179" s="467"/>
      <c r="O179" s="467"/>
      <c r="P179" s="467"/>
      <c r="Q179" s="467"/>
      <c r="R179" s="467"/>
      <c r="S179" s="467"/>
      <c r="T179" s="467"/>
      <c r="U179" s="467"/>
      <c r="V179" s="467"/>
      <c r="W179" s="467"/>
      <c r="X179" s="467"/>
      <c r="Y179" s="467"/>
      <c r="Z179" s="467"/>
      <c r="AA179" s="467"/>
      <c r="AB179" s="467"/>
      <c r="AC179" s="467"/>
      <c r="AD179" s="467"/>
      <c r="AE179" s="467"/>
      <c r="AF179" s="467"/>
      <c r="AG179" s="467"/>
      <c r="AH179" s="467"/>
      <c r="AI179" s="467"/>
      <c r="AJ179" s="467"/>
      <c r="AK179" s="467"/>
      <c r="AL179" s="467"/>
      <c r="AM179" s="467"/>
    </row>
    <row r="180" spans="1:39">
      <c r="A180" s="467"/>
      <c r="B180" s="467"/>
      <c r="C180" s="467"/>
      <c r="D180" s="467"/>
      <c r="E180" s="467"/>
      <c r="F180" s="467"/>
      <c r="G180" s="467"/>
      <c r="H180" s="467"/>
      <c r="I180" s="467"/>
      <c r="J180" s="467"/>
      <c r="K180" s="467"/>
      <c r="L180" s="467"/>
      <c r="M180" s="467"/>
      <c r="N180" s="467"/>
      <c r="O180" s="467"/>
      <c r="P180" s="467"/>
      <c r="Q180" s="467"/>
      <c r="R180" s="467"/>
      <c r="S180" s="467"/>
      <c r="T180" s="467"/>
      <c r="U180" s="467"/>
      <c r="V180" s="467"/>
      <c r="W180" s="467"/>
      <c r="X180" s="467"/>
      <c r="Y180" s="467"/>
      <c r="Z180" s="467"/>
      <c r="AA180" s="467"/>
      <c r="AB180" s="467"/>
      <c r="AC180" s="467"/>
      <c r="AD180" s="467"/>
      <c r="AE180" s="467"/>
      <c r="AF180" s="467"/>
      <c r="AG180" s="467"/>
      <c r="AH180" s="467"/>
      <c r="AI180" s="467"/>
      <c r="AJ180" s="467"/>
      <c r="AK180" s="467"/>
      <c r="AL180" s="467"/>
      <c r="AM180" s="467"/>
    </row>
    <row r="181" spans="1:39">
      <c r="A181" s="467"/>
      <c r="B181" s="467"/>
      <c r="C181" s="467"/>
      <c r="D181" s="467"/>
      <c r="E181" s="467"/>
      <c r="F181" s="467"/>
      <c r="G181" s="467"/>
      <c r="H181" s="467"/>
      <c r="I181" s="467"/>
      <c r="J181" s="467"/>
      <c r="K181" s="467"/>
      <c r="L181" s="467"/>
      <c r="M181" s="467"/>
      <c r="N181" s="467"/>
      <c r="O181" s="467"/>
      <c r="P181" s="467"/>
      <c r="Q181" s="467"/>
      <c r="R181" s="467"/>
      <c r="S181" s="467"/>
      <c r="T181" s="467"/>
      <c r="U181" s="467"/>
      <c r="V181" s="467"/>
      <c r="W181" s="467"/>
      <c r="X181" s="467"/>
      <c r="Y181" s="467"/>
      <c r="Z181" s="467"/>
      <c r="AA181" s="467"/>
      <c r="AB181" s="467"/>
      <c r="AC181" s="467"/>
      <c r="AD181" s="467"/>
      <c r="AE181" s="467"/>
      <c r="AF181" s="467"/>
      <c r="AG181" s="467"/>
      <c r="AH181" s="467"/>
      <c r="AI181" s="467"/>
      <c r="AJ181" s="467"/>
      <c r="AK181" s="467"/>
      <c r="AL181" s="467"/>
      <c r="AM181" s="467"/>
    </row>
    <row r="182" spans="1:39">
      <c r="A182" s="467"/>
      <c r="B182" s="467"/>
      <c r="C182" s="467"/>
      <c r="D182" s="467"/>
      <c r="E182" s="467"/>
      <c r="F182" s="467"/>
      <c r="G182" s="467"/>
      <c r="H182" s="467"/>
      <c r="I182" s="467"/>
      <c r="J182" s="467"/>
      <c r="K182" s="467"/>
      <c r="L182" s="467"/>
      <c r="M182" s="467"/>
      <c r="N182" s="467"/>
      <c r="O182" s="467"/>
      <c r="P182" s="467"/>
      <c r="Q182" s="467"/>
      <c r="R182" s="467"/>
      <c r="S182" s="467"/>
      <c r="T182" s="467"/>
      <c r="U182" s="467"/>
      <c r="V182" s="467"/>
      <c r="W182" s="467"/>
      <c r="X182" s="467"/>
      <c r="Y182" s="467"/>
      <c r="Z182" s="467"/>
      <c r="AA182" s="467"/>
      <c r="AB182" s="467"/>
      <c r="AC182" s="467"/>
      <c r="AD182" s="467"/>
      <c r="AE182" s="467"/>
      <c r="AF182" s="467"/>
      <c r="AG182" s="467"/>
      <c r="AH182" s="467"/>
      <c r="AI182" s="467"/>
      <c r="AJ182" s="467"/>
      <c r="AK182" s="467"/>
      <c r="AL182" s="467"/>
      <c r="AM182" s="467"/>
    </row>
    <row r="183" spans="1:39">
      <c r="A183" s="467"/>
      <c r="B183" s="467"/>
      <c r="C183" s="467"/>
      <c r="D183" s="467"/>
      <c r="E183" s="467"/>
      <c r="F183" s="467"/>
      <c r="G183" s="467"/>
      <c r="H183" s="467"/>
      <c r="I183" s="467"/>
      <c r="J183" s="467"/>
      <c r="K183" s="467"/>
      <c r="L183" s="467"/>
      <c r="M183" s="467"/>
      <c r="N183" s="467"/>
      <c r="O183" s="467"/>
      <c r="P183" s="467"/>
      <c r="Q183" s="467"/>
      <c r="R183" s="467"/>
      <c r="S183" s="467"/>
      <c r="T183" s="467"/>
      <c r="U183" s="467"/>
      <c r="V183" s="467"/>
      <c r="W183" s="467"/>
      <c r="X183" s="467"/>
      <c r="Y183" s="467"/>
      <c r="Z183" s="467"/>
      <c r="AA183" s="467"/>
      <c r="AB183" s="467"/>
      <c r="AC183" s="467"/>
      <c r="AD183" s="467"/>
      <c r="AE183" s="467"/>
      <c r="AF183" s="467"/>
      <c r="AG183" s="467"/>
      <c r="AH183" s="467"/>
      <c r="AI183" s="467"/>
      <c r="AJ183" s="467"/>
      <c r="AK183" s="467"/>
      <c r="AL183" s="467"/>
      <c r="AM183" s="467"/>
    </row>
    <row r="184" spans="1:39">
      <c r="A184" s="467"/>
      <c r="B184" s="467"/>
      <c r="C184" s="467"/>
      <c r="D184" s="467"/>
      <c r="E184" s="467"/>
      <c r="F184" s="467"/>
      <c r="G184" s="467"/>
      <c r="H184" s="467"/>
      <c r="I184" s="467"/>
      <c r="J184" s="467"/>
      <c r="K184" s="467"/>
      <c r="L184" s="467"/>
      <c r="M184" s="467"/>
      <c r="N184" s="467"/>
      <c r="O184" s="467"/>
      <c r="P184" s="467"/>
      <c r="Q184" s="467"/>
      <c r="R184" s="467"/>
      <c r="S184" s="467"/>
      <c r="T184" s="467"/>
      <c r="U184" s="467"/>
      <c r="V184" s="467"/>
      <c r="W184" s="467"/>
      <c r="X184" s="467"/>
      <c r="Y184" s="467"/>
      <c r="Z184" s="467"/>
      <c r="AA184" s="467"/>
      <c r="AB184" s="467"/>
      <c r="AC184" s="467"/>
      <c r="AD184" s="467"/>
      <c r="AE184" s="467"/>
      <c r="AF184" s="467"/>
      <c r="AG184" s="467"/>
      <c r="AH184" s="467"/>
      <c r="AI184" s="467"/>
      <c r="AJ184" s="467"/>
      <c r="AK184" s="467"/>
      <c r="AL184" s="467"/>
      <c r="AM184" s="467"/>
    </row>
    <row r="185" spans="1:39">
      <c r="A185" s="467"/>
      <c r="B185" s="467"/>
      <c r="C185" s="467"/>
      <c r="D185" s="467"/>
      <c r="E185" s="467"/>
      <c r="F185" s="467"/>
      <c r="G185" s="467"/>
      <c r="H185" s="467"/>
      <c r="I185" s="467"/>
      <c r="J185" s="467"/>
      <c r="K185" s="467"/>
      <c r="L185" s="467"/>
      <c r="M185" s="467"/>
      <c r="N185" s="467"/>
      <c r="O185" s="467"/>
      <c r="P185" s="467"/>
      <c r="Q185" s="467"/>
      <c r="R185" s="467"/>
      <c r="S185" s="467"/>
      <c r="T185" s="467"/>
      <c r="U185" s="467"/>
      <c r="V185" s="467"/>
      <c r="W185" s="467"/>
      <c r="X185" s="467"/>
      <c r="Y185" s="467"/>
      <c r="Z185" s="467"/>
      <c r="AA185" s="467"/>
      <c r="AB185" s="467"/>
      <c r="AC185" s="467"/>
      <c r="AD185" s="467"/>
      <c r="AE185" s="467"/>
      <c r="AF185" s="467"/>
      <c r="AG185" s="467"/>
      <c r="AH185" s="467"/>
      <c r="AI185" s="467"/>
      <c r="AJ185" s="467"/>
      <c r="AK185" s="467"/>
      <c r="AL185" s="467"/>
      <c r="AM185" s="467"/>
    </row>
    <row r="186" spans="1:39">
      <c r="A186" s="467"/>
      <c r="B186" s="467"/>
      <c r="C186" s="467"/>
      <c r="D186" s="467"/>
      <c r="E186" s="467"/>
      <c r="F186" s="467"/>
      <c r="G186" s="467"/>
      <c r="H186" s="467"/>
      <c r="I186" s="467"/>
      <c r="J186" s="467"/>
      <c r="K186" s="467"/>
      <c r="L186" s="467"/>
      <c r="M186" s="467"/>
      <c r="N186" s="467"/>
      <c r="O186" s="467"/>
      <c r="P186" s="467"/>
      <c r="Q186" s="467"/>
      <c r="R186" s="467"/>
      <c r="S186" s="467"/>
      <c r="T186" s="467"/>
      <c r="U186" s="467"/>
      <c r="V186" s="467"/>
      <c r="W186" s="467"/>
      <c r="X186" s="467"/>
      <c r="Y186" s="467"/>
      <c r="Z186" s="467"/>
      <c r="AA186" s="467"/>
      <c r="AB186" s="467"/>
      <c r="AC186" s="467"/>
      <c r="AD186" s="467"/>
      <c r="AE186" s="467"/>
      <c r="AF186" s="467"/>
      <c r="AG186" s="467"/>
      <c r="AH186" s="467"/>
      <c r="AI186" s="467"/>
      <c r="AJ186" s="467"/>
      <c r="AK186" s="467"/>
      <c r="AL186" s="467"/>
      <c r="AM186" s="467"/>
    </row>
    <row r="187" spans="1:39">
      <c r="A187" s="467"/>
      <c r="B187" s="467"/>
      <c r="C187" s="467"/>
      <c r="D187" s="467"/>
      <c r="E187" s="467"/>
      <c r="F187" s="467"/>
      <c r="G187" s="467"/>
      <c r="H187" s="467"/>
      <c r="I187" s="467"/>
      <c r="J187" s="467"/>
      <c r="K187" s="467"/>
      <c r="L187" s="467"/>
      <c r="M187" s="467"/>
      <c r="N187" s="467"/>
      <c r="O187" s="467"/>
      <c r="P187" s="467"/>
      <c r="Q187" s="467"/>
      <c r="R187" s="467"/>
      <c r="S187" s="467"/>
      <c r="T187" s="467"/>
      <c r="U187" s="467"/>
      <c r="V187" s="467"/>
      <c r="W187" s="467"/>
      <c r="X187" s="467"/>
      <c r="Y187" s="467"/>
      <c r="Z187" s="467"/>
      <c r="AA187" s="467"/>
      <c r="AB187" s="467"/>
      <c r="AC187" s="467"/>
      <c r="AD187" s="467"/>
      <c r="AE187" s="467"/>
      <c r="AF187" s="467"/>
      <c r="AG187" s="467"/>
      <c r="AH187" s="467"/>
      <c r="AI187" s="467"/>
      <c r="AJ187" s="467"/>
      <c r="AK187" s="467"/>
      <c r="AL187" s="467"/>
      <c r="AM187" s="467"/>
    </row>
    <row r="188" spans="1:39">
      <c r="A188" s="467"/>
      <c r="B188" s="467"/>
      <c r="C188" s="467"/>
      <c r="D188" s="467"/>
      <c r="E188" s="467"/>
      <c r="F188" s="467"/>
      <c r="G188" s="467"/>
      <c r="H188" s="467"/>
      <c r="I188" s="467"/>
      <c r="J188" s="467"/>
      <c r="K188" s="467"/>
      <c r="L188" s="467"/>
      <c r="M188" s="467"/>
      <c r="N188" s="467"/>
      <c r="O188" s="467"/>
      <c r="P188" s="467"/>
      <c r="Q188" s="467"/>
      <c r="R188" s="467"/>
      <c r="S188" s="467"/>
      <c r="T188" s="467"/>
      <c r="U188" s="467"/>
      <c r="V188" s="467"/>
      <c r="W188" s="467"/>
      <c r="X188" s="467"/>
      <c r="Y188" s="467"/>
      <c r="Z188" s="467"/>
      <c r="AA188" s="467"/>
      <c r="AB188" s="467"/>
      <c r="AC188" s="467"/>
      <c r="AD188" s="467"/>
      <c r="AE188" s="467"/>
      <c r="AF188" s="467"/>
      <c r="AG188" s="467"/>
      <c r="AH188" s="467"/>
      <c r="AI188" s="467"/>
      <c r="AJ188" s="467"/>
      <c r="AK188" s="467"/>
      <c r="AL188" s="467"/>
      <c r="AM188" s="467"/>
    </row>
    <row r="189" spans="1:39">
      <c r="A189" s="467"/>
      <c r="B189" s="467"/>
      <c r="C189" s="467"/>
      <c r="D189" s="467"/>
      <c r="E189" s="467"/>
      <c r="F189" s="467"/>
      <c r="G189" s="467"/>
      <c r="H189" s="467"/>
      <c r="I189" s="467"/>
      <c r="J189" s="467"/>
      <c r="K189" s="467"/>
      <c r="L189" s="467"/>
      <c r="M189" s="467"/>
      <c r="N189" s="467"/>
      <c r="O189" s="467"/>
      <c r="P189" s="467"/>
      <c r="Q189" s="467"/>
      <c r="R189" s="467"/>
      <c r="S189" s="467"/>
      <c r="T189" s="467"/>
      <c r="U189" s="467"/>
      <c r="V189" s="467"/>
      <c r="W189" s="467"/>
      <c r="X189" s="467"/>
      <c r="Y189" s="467"/>
      <c r="Z189" s="467"/>
      <c r="AA189" s="467"/>
      <c r="AB189" s="467"/>
      <c r="AC189" s="467"/>
      <c r="AD189" s="467"/>
      <c r="AE189" s="467"/>
      <c r="AF189" s="467"/>
      <c r="AG189" s="467"/>
      <c r="AH189" s="467"/>
      <c r="AI189" s="467"/>
      <c r="AJ189" s="467"/>
      <c r="AK189" s="467"/>
      <c r="AL189" s="467"/>
      <c r="AM189" s="467"/>
    </row>
    <row r="190" spans="1:39">
      <c r="A190" s="467"/>
      <c r="B190" s="467"/>
      <c r="C190" s="467"/>
      <c r="D190" s="467"/>
      <c r="E190" s="467"/>
      <c r="F190" s="467"/>
      <c r="G190" s="467"/>
      <c r="H190" s="467"/>
      <c r="I190" s="467"/>
      <c r="J190" s="467"/>
      <c r="K190" s="467"/>
      <c r="L190" s="467"/>
      <c r="M190" s="467"/>
      <c r="N190" s="467"/>
      <c r="O190" s="467"/>
      <c r="P190" s="467"/>
      <c r="Q190" s="467"/>
      <c r="R190" s="467"/>
      <c r="S190" s="467"/>
      <c r="T190" s="467"/>
      <c r="U190" s="467"/>
      <c r="V190" s="467"/>
      <c r="W190" s="467"/>
      <c r="X190" s="467"/>
      <c r="Y190" s="467"/>
      <c r="Z190" s="467"/>
      <c r="AA190" s="467"/>
      <c r="AB190" s="467"/>
      <c r="AC190" s="467"/>
      <c r="AD190" s="467"/>
      <c r="AE190" s="467"/>
      <c r="AF190" s="467"/>
      <c r="AG190" s="467"/>
      <c r="AH190" s="467"/>
      <c r="AI190" s="467"/>
      <c r="AJ190" s="467"/>
      <c r="AK190" s="467"/>
      <c r="AL190" s="467"/>
      <c r="AM190" s="467"/>
    </row>
    <row r="191" spans="1:39">
      <c r="A191" s="467"/>
      <c r="B191" s="467"/>
      <c r="C191" s="467"/>
      <c r="D191" s="467"/>
      <c r="E191" s="467"/>
      <c r="F191" s="467"/>
      <c r="G191" s="467"/>
      <c r="H191" s="467"/>
      <c r="I191" s="467"/>
      <c r="J191" s="467"/>
      <c r="K191" s="467"/>
      <c r="L191" s="467"/>
      <c r="M191" s="467"/>
      <c r="N191" s="467"/>
      <c r="O191" s="467"/>
      <c r="P191" s="467"/>
      <c r="Q191" s="467"/>
      <c r="R191" s="467"/>
      <c r="S191" s="467"/>
      <c r="T191" s="467"/>
      <c r="U191" s="467"/>
      <c r="V191" s="467"/>
      <c r="W191" s="467"/>
      <c r="X191" s="467"/>
      <c r="Y191" s="467"/>
      <c r="Z191" s="467"/>
      <c r="AA191" s="467"/>
      <c r="AB191" s="467"/>
      <c r="AC191" s="467"/>
      <c r="AD191" s="467"/>
      <c r="AE191" s="467"/>
      <c r="AF191" s="467"/>
      <c r="AG191" s="467"/>
      <c r="AH191" s="467"/>
      <c r="AI191" s="467"/>
      <c r="AJ191" s="467"/>
      <c r="AK191" s="467"/>
      <c r="AL191" s="467"/>
      <c r="AM191" s="467"/>
    </row>
    <row r="192" spans="1:39">
      <c r="A192" s="467"/>
      <c r="B192" s="467"/>
      <c r="C192" s="467"/>
      <c r="D192" s="467"/>
      <c r="E192" s="467"/>
      <c r="F192" s="467"/>
      <c r="G192" s="467"/>
      <c r="H192" s="467"/>
      <c r="I192" s="467"/>
      <c r="J192" s="467"/>
      <c r="K192" s="467"/>
      <c r="L192" s="467"/>
      <c r="M192" s="467"/>
      <c r="N192" s="467"/>
      <c r="O192" s="467"/>
      <c r="P192" s="467"/>
      <c r="Q192" s="467"/>
      <c r="R192" s="467"/>
      <c r="S192" s="467"/>
      <c r="T192" s="467"/>
      <c r="U192" s="467"/>
      <c r="V192" s="467"/>
      <c r="W192" s="467"/>
      <c r="X192" s="467"/>
      <c r="Y192" s="467"/>
      <c r="Z192" s="467"/>
      <c r="AA192" s="467"/>
      <c r="AB192" s="467"/>
      <c r="AC192" s="467"/>
      <c r="AD192" s="467"/>
      <c r="AE192" s="467"/>
      <c r="AF192" s="467"/>
      <c r="AG192" s="467"/>
      <c r="AH192" s="467"/>
      <c r="AI192" s="467"/>
      <c r="AJ192" s="467"/>
      <c r="AK192" s="467"/>
      <c r="AL192" s="467"/>
      <c r="AM192" s="467"/>
    </row>
    <row r="193" spans="1:39">
      <c r="A193" s="467"/>
      <c r="B193" s="467"/>
      <c r="C193" s="467"/>
      <c r="D193" s="467"/>
      <c r="E193" s="467"/>
      <c r="F193" s="467"/>
      <c r="G193" s="467"/>
      <c r="H193" s="467"/>
      <c r="I193" s="467"/>
      <c r="J193" s="467"/>
      <c r="K193" s="467"/>
      <c r="L193" s="467"/>
      <c r="M193" s="467"/>
      <c r="N193" s="467"/>
      <c r="O193" s="467"/>
      <c r="P193" s="467"/>
      <c r="Q193" s="467"/>
      <c r="R193" s="467"/>
      <c r="S193" s="467"/>
      <c r="T193" s="467"/>
      <c r="U193" s="467"/>
      <c r="V193" s="467"/>
      <c r="W193" s="467"/>
      <c r="X193" s="467"/>
      <c r="Y193" s="467"/>
      <c r="Z193" s="467"/>
      <c r="AA193" s="467"/>
      <c r="AB193" s="467"/>
      <c r="AC193" s="467"/>
      <c r="AD193" s="467"/>
      <c r="AE193" s="467"/>
      <c r="AF193" s="467"/>
      <c r="AG193" s="467"/>
      <c r="AH193" s="467"/>
      <c r="AI193" s="467"/>
      <c r="AJ193" s="467"/>
      <c r="AK193" s="467"/>
      <c r="AL193" s="467"/>
      <c r="AM193" s="467"/>
    </row>
    <row r="194" spans="1:39">
      <c r="A194" s="467"/>
      <c r="B194" s="467"/>
      <c r="C194" s="467"/>
      <c r="D194" s="467"/>
      <c r="E194" s="467"/>
      <c r="F194" s="467"/>
      <c r="G194" s="467"/>
      <c r="H194" s="467"/>
      <c r="I194" s="467"/>
      <c r="J194" s="467"/>
      <c r="K194" s="467"/>
      <c r="L194" s="467"/>
      <c r="M194" s="467"/>
      <c r="N194" s="467"/>
      <c r="O194" s="467"/>
      <c r="P194" s="467"/>
      <c r="Q194" s="467"/>
      <c r="R194" s="467"/>
      <c r="S194" s="467"/>
      <c r="T194" s="467"/>
      <c r="U194" s="467"/>
      <c r="V194" s="467"/>
      <c r="W194" s="467"/>
      <c r="X194" s="467"/>
      <c r="Y194" s="467"/>
      <c r="Z194" s="467"/>
      <c r="AA194" s="467"/>
      <c r="AB194" s="467"/>
      <c r="AC194" s="467"/>
      <c r="AD194" s="467"/>
      <c r="AE194" s="467"/>
      <c r="AF194" s="467"/>
      <c r="AG194" s="467"/>
      <c r="AH194" s="467"/>
      <c r="AI194" s="467"/>
      <c r="AJ194" s="467"/>
      <c r="AK194" s="467"/>
      <c r="AL194" s="467"/>
      <c r="AM194" s="467"/>
    </row>
    <row r="195" spans="1:39">
      <c r="A195" s="467"/>
      <c r="B195" s="467"/>
      <c r="C195" s="467"/>
      <c r="D195" s="467"/>
      <c r="E195" s="467"/>
      <c r="F195" s="467"/>
      <c r="G195" s="467"/>
      <c r="H195" s="467"/>
      <c r="I195" s="467"/>
      <c r="J195" s="467"/>
      <c r="K195" s="467"/>
      <c r="L195" s="467"/>
      <c r="M195" s="467"/>
      <c r="N195" s="467"/>
      <c r="O195" s="467"/>
      <c r="P195" s="467"/>
      <c r="Q195" s="467"/>
      <c r="R195" s="467"/>
      <c r="S195" s="467"/>
      <c r="T195" s="467"/>
      <c r="U195" s="467"/>
      <c r="V195" s="467"/>
      <c r="W195" s="467"/>
      <c r="X195" s="467"/>
      <c r="Y195" s="467"/>
      <c r="Z195" s="467"/>
      <c r="AA195" s="467"/>
      <c r="AB195" s="467"/>
      <c r="AC195" s="467"/>
      <c r="AD195" s="467"/>
      <c r="AE195" s="467"/>
      <c r="AF195" s="467"/>
      <c r="AG195" s="467"/>
      <c r="AH195" s="467"/>
      <c r="AI195" s="467"/>
      <c r="AJ195" s="467"/>
      <c r="AK195" s="467"/>
      <c r="AL195" s="467"/>
      <c r="AM195" s="467"/>
    </row>
    <row r="196" spans="1:39">
      <c r="A196" s="467"/>
      <c r="B196" s="467"/>
      <c r="C196" s="467"/>
      <c r="D196" s="467"/>
      <c r="E196" s="467"/>
      <c r="F196" s="467"/>
      <c r="G196" s="467"/>
      <c r="H196" s="467"/>
      <c r="I196" s="467"/>
      <c r="J196" s="467"/>
      <c r="K196" s="467"/>
      <c r="L196" s="467"/>
      <c r="M196" s="467"/>
      <c r="N196" s="467"/>
      <c r="O196" s="467"/>
      <c r="P196" s="467"/>
      <c r="Q196" s="467"/>
      <c r="R196" s="467"/>
      <c r="S196" s="467"/>
      <c r="T196" s="467"/>
      <c r="U196" s="467"/>
      <c r="V196" s="467"/>
      <c r="W196" s="467"/>
      <c r="X196" s="467"/>
      <c r="Y196" s="467"/>
      <c r="Z196" s="467"/>
      <c r="AA196" s="467"/>
      <c r="AB196" s="467"/>
      <c r="AC196" s="467"/>
      <c r="AD196" s="467"/>
      <c r="AE196" s="467"/>
      <c r="AF196" s="467"/>
      <c r="AG196" s="467"/>
      <c r="AH196" s="467"/>
      <c r="AI196" s="467"/>
      <c r="AJ196" s="467"/>
      <c r="AK196" s="467"/>
      <c r="AL196" s="467"/>
      <c r="AM196" s="467"/>
    </row>
    <row r="197" spans="1:39">
      <c r="A197" s="467"/>
      <c r="B197" s="467"/>
      <c r="C197" s="467"/>
      <c r="D197" s="467"/>
      <c r="E197" s="467"/>
      <c r="F197" s="467"/>
      <c r="G197" s="467"/>
      <c r="H197" s="467"/>
      <c r="I197" s="467"/>
      <c r="J197" s="467"/>
      <c r="K197" s="467"/>
      <c r="L197" s="467"/>
      <c r="M197" s="467"/>
      <c r="N197" s="467"/>
      <c r="O197" s="467"/>
      <c r="P197" s="467"/>
      <c r="Q197" s="467"/>
      <c r="R197" s="467"/>
      <c r="S197" s="467"/>
      <c r="T197" s="467"/>
      <c r="U197" s="467"/>
      <c r="V197" s="467"/>
      <c r="W197" s="467"/>
      <c r="X197" s="467"/>
      <c r="Y197" s="467"/>
      <c r="Z197" s="467"/>
      <c r="AA197" s="467"/>
      <c r="AB197" s="467"/>
      <c r="AC197" s="467"/>
      <c r="AD197" s="467"/>
      <c r="AE197" s="467"/>
      <c r="AF197" s="467"/>
      <c r="AG197" s="467"/>
      <c r="AH197" s="467"/>
      <c r="AI197" s="467"/>
      <c r="AJ197" s="467"/>
      <c r="AK197" s="467"/>
      <c r="AL197" s="467"/>
      <c r="AM197" s="467"/>
    </row>
    <row r="198" spans="1:39">
      <c r="A198" s="467"/>
      <c r="B198" s="467"/>
      <c r="C198" s="467"/>
      <c r="D198" s="467"/>
      <c r="E198" s="467"/>
      <c r="F198" s="467"/>
      <c r="G198" s="467"/>
      <c r="H198" s="467"/>
      <c r="I198" s="467"/>
      <c r="J198" s="467"/>
      <c r="K198" s="467"/>
      <c r="L198" s="467"/>
      <c r="M198" s="467"/>
      <c r="N198" s="467"/>
      <c r="O198" s="467"/>
      <c r="P198" s="467"/>
      <c r="Q198" s="467"/>
      <c r="R198" s="467"/>
      <c r="S198" s="467"/>
      <c r="T198" s="467"/>
      <c r="U198" s="467"/>
      <c r="V198" s="467"/>
      <c r="W198" s="467"/>
      <c r="X198" s="467"/>
      <c r="Y198" s="467"/>
      <c r="Z198" s="467"/>
      <c r="AA198" s="467"/>
      <c r="AB198" s="467"/>
      <c r="AC198" s="467"/>
      <c r="AD198" s="467"/>
      <c r="AE198" s="467"/>
      <c r="AF198" s="467"/>
      <c r="AG198" s="467"/>
      <c r="AH198" s="467"/>
      <c r="AI198" s="467"/>
      <c r="AJ198" s="467"/>
      <c r="AK198" s="467"/>
      <c r="AL198" s="467"/>
      <c r="AM198" s="467"/>
    </row>
    <row r="199" spans="1:39">
      <c r="A199" s="467"/>
      <c r="B199" s="467"/>
      <c r="C199" s="467"/>
      <c r="D199" s="467"/>
      <c r="E199" s="467"/>
      <c r="F199" s="467"/>
      <c r="G199" s="467"/>
      <c r="H199" s="467"/>
      <c r="I199" s="467"/>
      <c r="J199" s="467"/>
      <c r="K199" s="467"/>
      <c r="L199" s="467"/>
      <c r="M199" s="467"/>
      <c r="N199" s="467"/>
      <c r="O199" s="467"/>
      <c r="P199" s="467"/>
      <c r="Q199" s="467"/>
      <c r="R199" s="467"/>
      <c r="S199" s="467"/>
      <c r="T199" s="467"/>
      <c r="U199" s="467"/>
      <c r="V199" s="467"/>
      <c r="W199" s="467"/>
      <c r="X199" s="467"/>
      <c r="Y199" s="467"/>
      <c r="Z199" s="467"/>
      <c r="AA199" s="467"/>
      <c r="AB199" s="467"/>
      <c r="AC199" s="467"/>
      <c r="AD199" s="467"/>
      <c r="AE199" s="467"/>
      <c r="AF199" s="467"/>
      <c r="AG199" s="467"/>
      <c r="AH199" s="467"/>
      <c r="AI199" s="467"/>
      <c r="AJ199" s="467"/>
      <c r="AK199" s="467"/>
      <c r="AL199" s="467"/>
      <c r="AM199" s="467"/>
    </row>
    <row r="200" spans="1:39">
      <c r="A200" s="467"/>
      <c r="B200" s="467"/>
      <c r="C200" s="467"/>
      <c r="D200" s="467"/>
      <c r="E200" s="467"/>
      <c r="F200" s="467"/>
      <c r="G200" s="467"/>
      <c r="H200" s="467"/>
      <c r="I200" s="467"/>
      <c r="J200" s="467"/>
      <c r="K200" s="467"/>
      <c r="L200" s="467"/>
      <c r="M200" s="467"/>
      <c r="N200" s="467"/>
      <c r="O200" s="467"/>
      <c r="P200" s="467"/>
      <c r="Q200" s="467"/>
      <c r="R200" s="467"/>
      <c r="S200" s="467"/>
      <c r="T200" s="467"/>
      <c r="U200" s="467"/>
      <c r="V200" s="467"/>
      <c r="W200" s="467"/>
      <c r="X200" s="467"/>
      <c r="Y200" s="467"/>
      <c r="Z200" s="467"/>
      <c r="AA200" s="467"/>
      <c r="AB200" s="467"/>
      <c r="AC200" s="467"/>
      <c r="AD200" s="467"/>
      <c r="AE200" s="467"/>
      <c r="AF200" s="467"/>
      <c r="AG200" s="467"/>
      <c r="AH200" s="467"/>
      <c r="AI200" s="467"/>
      <c r="AJ200" s="467"/>
      <c r="AK200" s="467"/>
      <c r="AL200" s="467"/>
      <c r="AM200" s="467"/>
    </row>
    <row r="201" spans="1:39">
      <c r="A201" s="467"/>
      <c r="B201" s="467"/>
      <c r="C201" s="467"/>
      <c r="D201" s="467"/>
      <c r="E201" s="467"/>
      <c r="F201" s="467"/>
      <c r="G201" s="467"/>
      <c r="H201" s="467"/>
      <c r="I201" s="467"/>
      <c r="J201" s="467"/>
      <c r="K201" s="467"/>
      <c r="L201" s="467"/>
      <c r="M201" s="467"/>
      <c r="N201" s="467"/>
      <c r="O201" s="467"/>
      <c r="P201" s="467"/>
      <c r="Q201" s="467"/>
      <c r="R201" s="467"/>
      <c r="S201" s="467"/>
      <c r="T201" s="467"/>
      <c r="U201" s="467"/>
      <c r="V201" s="467"/>
      <c r="W201" s="467"/>
      <c r="X201" s="467"/>
      <c r="Y201" s="467"/>
      <c r="Z201" s="467"/>
      <c r="AA201" s="467"/>
      <c r="AB201" s="467"/>
      <c r="AC201" s="467"/>
      <c r="AD201" s="467"/>
      <c r="AE201" s="467"/>
      <c r="AF201" s="467"/>
      <c r="AG201" s="467"/>
      <c r="AH201" s="467"/>
      <c r="AI201" s="467"/>
      <c r="AJ201" s="467"/>
      <c r="AK201" s="467"/>
      <c r="AL201" s="467"/>
      <c r="AM201" s="467"/>
    </row>
    <row r="202" spans="1:39">
      <c r="A202" s="467"/>
      <c r="B202" s="467"/>
      <c r="C202" s="467"/>
      <c r="D202" s="467"/>
      <c r="E202" s="467"/>
      <c r="F202" s="467"/>
      <c r="G202" s="467"/>
      <c r="H202" s="467"/>
      <c r="I202" s="467"/>
      <c r="J202" s="467"/>
      <c r="K202" s="467"/>
      <c r="L202" s="467"/>
      <c r="M202" s="467"/>
      <c r="N202" s="467"/>
      <c r="O202" s="467"/>
      <c r="P202" s="467"/>
      <c r="Q202" s="467"/>
      <c r="R202" s="467"/>
      <c r="S202" s="467"/>
      <c r="T202" s="467"/>
      <c r="U202" s="467"/>
      <c r="V202" s="467"/>
      <c r="W202" s="467"/>
      <c r="X202" s="467"/>
      <c r="Y202" s="467"/>
      <c r="Z202" s="467"/>
      <c r="AA202" s="467"/>
      <c r="AB202" s="467"/>
      <c r="AC202" s="467"/>
      <c r="AD202" s="467"/>
      <c r="AE202" s="467"/>
      <c r="AF202" s="467"/>
      <c r="AG202" s="467"/>
      <c r="AH202" s="467"/>
      <c r="AI202" s="467"/>
      <c r="AJ202" s="467"/>
      <c r="AK202" s="467"/>
      <c r="AL202" s="467"/>
      <c r="AM202" s="467"/>
    </row>
    <row r="203" spans="1:39">
      <c r="A203" s="467"/>
      <c r="B203" s="467"/>
      <c r="C203" s="467"/>
      <c r="D203" s="467"/>
      <c r="E203" s="467"/>
      <c r="F203" s="467"/>
      <c r="G203" s="467"/>
      <c r="H203" s="467"/>
      <c r="I203" s="467"/>
      <c r="J203" s="467"/>
      <c r="K203" s="467"/>
      <c r="L203" s="467"/>
      <c r="M203" s="467"/>
      <c r="N203" s="467"/>
      <c r="O203" s="467"/>
      <c r="P203" s="467"/>
      <c r="Q203" s="467"/>
      <c r="R203" s="467"/>
      <c r="S203" s="467"/>
      <c r="T203" s="467"/>
      <c r="U203" s="467"/>
      <c r="V203" s="467"/>
      <c r="W203" s="467"/>
      <c r="X203" s="467"/>
      <c r="Y203" s="467"/>
      <c r="Z203" s="467"/>
      <c r="AA203" s="467"/>
      <c r="AB203" s="467"/>
      <c r="AC203" s="467"/>
      <c r="AD203" s="467"/>
      <c r="AE203" s="467"/>
      <c r="AF203" s="467"/>
      <c r="AG203" s="467"/>
      <c r="AH203" s="467"/>
      <c r="AI203" s="467"/>
      <c r="AJ203" s="467"/>
      <c r="AK203" s="467"/>
      <c r="AL203" s="467"/>
      <c r="AM203" s="467"/>
    </row>
    <row r="204" spans="1:39">
      <c r="A204" s="467"/>
      <c r="B204" s="467"/>
      <c r="C204" s="467"/>
      <c r="D204" s="467"/>
      <c r="E204" s="467"/>
      <c r="F204" s="467"/>
      <c r="G204" s="467"/>
      <c r="H204" s="467"/>
      <c r="I204" s="467"/>
      <c r="J204" s="467"/>
      <c r="K204" s="467"/>
      <c r="L204" s="467"/>
      <c r="M204" s="467"/>
      <c r="N204" s="467"/>
      <c r="O204" s="467"/>
      <c r="P204" s="467"/>
      <c r="Q204" s="467"/>
      <c r="R204" s="467"/>
      <c r="S204" s="467"/>
      <c r="T204" s="467"/>
      <c r="U204" s="467"/>
      <c r="V204" s="467"/>
      <c r="W204" s="467"/>
      <c r="X204" s="467"/>
      <c r="Y204" s="467"/>
      <c r="Z204" s="467"/>
      <c r="AA204" s="467"/>
      <c r="AB204" s="467"/>
      <c r="AC204" s="467"/>
      <c r="AD204" s="467"/>
      <c r="AE204" s="467"/>
      <c r="AF204" s="467"/>
      <c r="AG204" s="467"/>
      <c r="AH204" s="467"/>
      <c r="AI204" s="467"/>
      <c r="AJ204" s="467"/>
      <c r="AK204" s="467"/>
      <c r="AL204" s="467"/>
      <c r="AM204" s="467"/>
    </row>
    <row r="205" spans="1:39">
      <c r="A205" s="467"/>
      <c r="B205" s="467"/>
      <c r="C205" s="467"/>
      <c r="D205" s="467"/>
      <c r="E205" s="467"/>
      <c r="F205" s="467"/>
      <c r="G205" s="467"/>
      <c r="H205" s="467"/>
      <c r="I205" s="467"/>
      <c r="J205" s="467"/>
      <c r="K205" s="467"/>
      <c r="L205" s="467"/>
      <c r="M205" s="467"/>
      <c r="N205" s="467"/>
      <c r="O205" s="467"/>
      <c r="P205" s="467"/>
      <c r="Q205" s="467"/>
      <c r="R205" s="467"/>
      <c r="S205" s="467"/>
      <c r="T205" s="467"/>
      <c r="U205" s="467"/>
      <c r="V205" s="467"/>
      <c r="W205" s="467"/>
      <c r="X205" s="467"/>
      <c r="Y205" s="467"/>
      <c r="Z205" s="467"/>
      <c r="AA205" s="467"/>
      <c r="AB205" s="467"/>
      <c r="AC205" s="467"/>
      <c r="AD205" s="467"/>
      <c r="AE205" s="467"/>
      <c r="AF205" s="467"/>
      <c r="AG205" s="467"/>
      <c r="AH205" s="467"/>
      <c r="AI205" s="467"/>
      <c r="AJ205" s="467"/>
      <c r="AK205" s="467"/>
      <c r="AL205" s="467"/>
      <c r="AM205" s="467"/>
    </row>
    <row r="206" spans="1:39">
      <c r="A206" s="467"/>
      <c r="B206" s="467"/>
      <c r="C206" s="467"/>
      <c r="D206" s="467"/>
      <c r="E206" s="467"/>
      <c r="F206" s="467"/>
      <c r="G206" s="467"/>
      <c r="H206" s="467"/>
      <c r="I206" s="467"/>
      <c r="J206" s="467"/>
      <c r="K206" s="467"/>
      <c r="L206" s="467"/>
      <c r="M206" s="467"/>
      <c r="N206" s="467"/>
      <c r="O206" s="467"/>
      <c r="P206" s="467"/>
      <c r="Q206" s="467"/>
      <c r="R206" s="467"/>
      <c r="S206" s="467"/>
      <c r="T206" s="467"/>
      <c r="U206" s="467"/>
      <c r="V206" s="467"/>
      <c r="W206" s="467"/>
      <c r="X206" s="467"/>
      <c r="Y206" s="467"/>
      <c r="Z206" s="467"/>
      <c r="AA206" s="467"/>
      <c r="AB206" s="467"/>
      <c r="AC206" s="467"/>
      <c r="AD206" s="467"/>
      <c r="AE206" s="467"/>
      <c r="AF206" s="467"/>
      <c r="AG206" s="467"/>
      <c r="AH206" s="467"/>
      <c r="AI206" s="467"/>
      <c r="AJ206" s="467"/>
      <c r="AK206" s="467"/>
      <c r="AL206" s="467"/>
      <c r="AM206" s="467"/>
    </row>
    <row r="207" spans="1:39">
      <c r="A207" s="467"/>
      <c r="B207" s="467"/>
      <c r="C207" s="467"/>
      <c r="D207" s="467"/>
      <c r="E207" s="467"/>
      <c r="F207" s="467"/>
      <c r="G207" s="467"/>
      <c r="H207" s="467"/>
      <c r="I207" s="467"/>
      <c r="J207" s="467"/>
      <c r="K207" s="467"/>
      <c r="L207" s="467"/>
      <c r="M207" s="467"/>
      <c r="N207" s="467"/>
      <c r="O207" s="467"/>
      <c r="P207" s="467"/>
      <c r="Q207" s="467"/>
      <c r="R207" s="467"/>
      <c r="S207" s="467"/>
      <c r="T207" s="467"/>
      <c r="U207" s="467"/>
      <c r="V207" s="467"/>
      <c r="W207" s="467"/>
      <c r="X207" s="467"/>
      <c r="Y207" s="467"/>
      <c r="Z207" s="467"/>
      <c r="AA207" s="467"/>
      <c r="AB207" s="467"/>
      <c r="AC207" s="467"/>
      <c r="AD207" s="467"/>
      <c r="AE207" s="467"/>
      <c r="AF207" s="467"/>
      <c r="AG207" s="467"/>
      <c r="AH207" s="467"/>
      <c r="AI207" s="467"/>
      <c r="AJ207" s="467"/>
      <c r="AK207" s="467"/>
      <c r="AL207" s="467"/>
      <c r="AM207" s="467"/>
    </row>
    <row r="208" spans="1:39">
      <c r="A208" s="467"/>
      <c r="B208" s="467"/>
      <c r="C208" s="467"/>
      <c r="D208" s="467"/>
      <c r="E208" s="467"/>
      <c r="F208" s="467"/>
      <c r="G208" s="467"/>
      <c r="H208" s="467"/>
      <c r="I208" s="467"/>
      <c r="J208" s="467"/>
      <c r="K208" s="467"/>
      <c r="L208" s="467"/>
      <c r="M208" s="467"/>
      <c r="N208" s="467"/>
      <c r="O208" s="467"/>
      <c r="P208" s="467"/>
      <c r="Q208" s="467"/>
      <c r="R208" s="467"/>
      <c r="S208" s="467"/>
      <c r="T208" s="467"/>
      <c r="U208" s="467"/>
      <c r="V208" s="467"/>
      <c r="W208" s="467"/>
      <c r="X208" s="467"/>
      <c r="Y208" s="467"/>
      <c r="Z208" s="467"/>
      <c r="AA208" s="467"/>
      <c r="AB208" s="467"/>
      <c r="AC208" s="467"/>
      <c r="AD208" s="467"/>
      <c r="AE208" s="467"/>
      <c r="AF208" s="467"/>
      <c r="AG208" s="467"/>
      <c r="AH208" s="467"/>
      <c r="AI208" s="467"/>
      <c r="AJ208" s="467"/>
      <c r="AK208" s="467"/>
      <c r="AL208" s="467"/>
      <c r="AM208" s="467"/>
    </row>
    <row r="209" spans="1:39">
      <c r="A209" s="467"/>
      <c r="B209" s="467"/>
      <c r="C209" s="467"/>
      <c r="D209" s="467"/>
      <c r="E209" s="467"/>
      <c r="F209" s="467"/>
      <c r="G209" s="467"/>
      <c r="H209" s="467"/>
      <c r="I209" s="467"/>
      <c r="J209" s="467"/>
      <c r="K209" s="467"/>
      <c r="L209" s="467"/>
      <c r="M209" s="467"/>
      <c r="N209" s="467"/>
      <c r="O209" s="467"/>
      <c r="P209" s="467"/>
      <c r="Q209" s="467"/>
      <c r="R209" s="467"/>
      <c r="S209" s="467"/>
      <c r="T209" s="467"/>
      <c r="U209" s="467"/>
      <c r="V209" s="467"/>
      <c r="W209" s="467"/>
      <c r="X209" s="467"/>
      <c r="Y209" s="467"/>
      <c r="Z209" s="467"/>
      <c r="AA209" s="467"/>
      <c r="AB209" s="467"/>
      <c r="AC209" s="467"/>
      <c r="AD209" s="467"/>
      <c r="AE209" s="467"/>
      <c r="AF209" s="467"/>
      <c r="AG209" s="467"/>
      <c r="AH209" s="467"/>
      <c r="AI209" s="467"/>
      <c r="AJ209" s="467"/>
      <c r="AK209" s="467"/>
      <c r="AL209" s="467"/>
      <c r="AM209" s="467"/>
    </row>
    <row r="210" spans="1:39">
      <c r="A210" s="467"/>
      <c r="B210" s="467"/>
      <c r="C210" s="467"/>
      <c r="D210" s="467"/>
      <c r="E210" s="467"/>
      <c r="F210" s="467"/>
      <c r="G210" s="467"/>
      <c r="H210" s="467"/>
      <c r="I210" s="467"/>
      <c r="J210" s="467"/>
      <c r="K210" s="467"/>
      <c r="L210" s="467"/>
      <c r="M210" s="467"/>
      <c r="N210" s="467"/>
      <c r="O210" s="467"/>
      <c r="P210" s="467"/>
      <c r="Q210" s="467"/>
      <c r="R210" s="467"/>
      <c r="S210" s="467"/>
      <c r="T210" s="467"/>
      <c r="U210" s="467"/>
      <c r="V210" s="467"/>
      <c r="W210" s="467"/>
      <c r="X210" s="467"/>
      <c r="Y210" s="467"/>
      <c r="Z210" s="467"/>
      <c r="AA210" s="467"/>
      <c r="AB210" s="467"/>
      <c r="AC210" s="467"/>
      <c r="AD210" s="467"/>
      <c r="AE210" s="467"/>
      <c r="AF210" s="467"/>
      <c r="AG210" s="467"/>
      <c r="AH210" s="467"/>
      <c r="AI210" s="467"/>
      <c r="AJ210" s="467"/>
      <c r="AK210" s="467"/>
      <c r="AL210" s="467"/>
      <c r="AM210" s="467"/>
    </row>
    <row r="211" spans="1:39">
      <c r="A211" s="467"/>
      <c r="B211" s="467"/>
      <c r="C211" s="467"/>
      <c r="D211" s="467"/>
      <c r="E211" s="467"/>
      <c r="F211" s="467"/>
      <c r="G211" s="467"/>
      <c r="H211" s="467"/>
      <c r="I211" s="467"/>
      <c r="J211" s="467"/>
      <c r="K211" s="467"/>
      <c r="L211" s="467"/>
      <c r="M211" s="467"/>
      <c r="N211" s="467"/>
      <c r="O211" s="467"/>
      <c r="P211" s="467"/>
      <c r="Q211" s="467"/>
      <c r="R211" s="467"/>
      <c r="S211" s="467"/>
      <c r="T211" s="467"/>
      <c r="U211" s="467"/>
      <c r="V211" s="467"/>
      <c r="W211" s="467"/>
      <c r="X211" s="467"/>
    </row>
    <row r="212" spans="1:39">
      <c r="A212" s="467"/>
      <c r="B212" s="467"/>
      <c r="C212" s="467"/>
      <c r="D212" s="467"/>
      <c r="E212" s="467"/>
      <c r="F212" s="467"/>
      <c r="G212" s="467"/>
      <c r="H212" s="467"/>
      <c r="I212" s="467"/>
      <c r="J212" s="467"/>
      <c r="K212" s="467"/>
      <c r="L212" s="467"/>
      <c r="M212" s="467"/>
      <c r="N212" s="467"/>
      <c r="O212" s="467"/>
      <c r="P212" s="467"/>
      <c r="Q212" s="467"/>
      <c r="R212" s="467"/>
      <c r="S212" s="467"/>
      <c r="T212" s="467"/>
      <c r="U212" s="467"/>
      <c r="V212" s="467"/>
      <c r="W212" s="467"/>
      <c r="X212" s="467"/>
    </row>
    <row r="213" spans="1:39">
      <c r="A213" s="467"/>
      <c r="B213" s="467"/>
      <c r="C213" s="467"/>
      <c r="D213" s="467"/>
      <c r="E213" s="467"/>
      <c r="F213" s="467"/>
      <c r="G213" s="467"/>
      <c r="H213" s="467"/>
      <c r="I213" s="467"/>
      <c r="J213" s="467"/>
      <c r="K213" s="467"/>
      <c r="L213" s="467"/>
      <c r="M213" s="467"/>
      <c r="N213" s="467"/>
      <c r="O213" s="467"/>
      <c r="P213" s="467"/>
      <c r="Q213" s="467"/>
      <c r="R213" s="467"/>
      <c r="S213" s="467"/>
      <c r="T213" s="467"/>
      <c r="U213" s="467"/>
      <c r="V213" s="467"/>
      <c r="W213" s="467"/>
      <c r="X213" s="467"/>
    </row>
    <row r="214" spans="1:39">
      <c r="A214" s="467"/>
      <c r="B214" s="467"/>
      <c r="C214" s="467"/>
      <c r="D214" s="467"/>
      <c r="E214" s="467"/>
      <c r="F214" s="467"/>
      <c r="G214" s="467"/>
      <c r="H214" s="467"/>
      <c r="I214" s="467"/>
      <c r="J214" s="467"/>
      <c r="K214" s="467"/>
      <c r="L214" s="467"/>
      <c r="M214" s="467"/>
      <c r="N214" s="467"/>
      <c r="O214" s="467"/>
      <c r="P214" s="467"/>
      <c r="Q214" s="467"/>
      <c r="R214" s="467"/>
      <c r="S214" s="467"/>
      <c r="T214" s="467"/>
      <c r="U214" s="467"/>
      <c r="V214" s="467"/>
      <c r="W214" s="467"/>
      <c r="X214" s="467"/>
    </row>
    <row r="215" spans="1:39">
      <c r="A215" s="467"/>
      <c r="B215" s="467"/>
      <c r="C215" s="467"/>
      <c r="D215" s="467"/>
      <c r="E215" s="467"/>
      <c r="F215" s="467"/>
      <c r="G215" s="467"/>
      <c r="H215" s="467"/>
      <c r="I215" s="467"/>
      <c r="J215" s="467"/>
      <c r="K215" s="467"/>
      <c r="L215" s="467"/>
      <c r="M215" s="467"/>
      <c r="N215" s="467"/>
      <c r="O215" s="467"/>
      <c r="P215" s="467"/>
      <c r="Q215" s="467"/>
      <c r="R215" s="467"/>
      <c r="S215" s="467"/>
      <c r="T215" s="467"/>
      <c r="U215" s="467"/>
      <c r="V215" s="467"/>
      <c r="W215" s="467"/>
      <c r="X215" s="467"/>
    </row>
    <row r="216" spans="1:39">
      <c r="A216" s="467"/>
      <c r="B216" s="467"/>
      <c r="C216" s="467"/>
      <c r="D216" s="467"/>
      <c r="E216" s="467"/>
      <c r="F216" s="467"/>
      <c r="G216" s="467"/>
      <c r="H216" s="467"/>
      <c r="I216" s="467"/>
      <c r="J216" s="467"/>
      <c r="K216" s="467"/>
      <c r="L216" s="467"/>
      <c r="M216" s="467"/>
      <c r="N216" s="467"/>
      <c r="O216" s="467"/>
      <c r="P216" s="467"/>
      <c r="Q216" s="467"/>
      <c r="R216" s="467"/>
      <c r="S216" s="467"/>
      <c r="T216" s="467"/>
      <c r="U216" s="467"/>
      <c r="V216" s="467"/>
      <c r="W216" s="467"/>
      <c r="X216" s="467"/>
    </row>
    <row r="217" spans="1:39">
      <c r="A217" s="467"/>
      <c r="B217" s="467"/>
      <c r="C217" s="467"/>
      <c r="D217" s="467"/>
      <c r="E217" s="467"/>
      <c r="F217" s="467"/>
      <c r="G217" s="467"/>
      <c r="H217" s="467"/>
      <c r="I217" s="467"/>
      <c r="J217" s="467"/>
      <c r="K217" s="467"/>
      <c r="L217" s="467"/>
      <c r="M217" s="467"/>
      <c r="N217" s="467"/>
      <c r="O217" s="467"/>
      <c r="P217" s="467"/>
      <c r="Q217" s="467"/>
      <c r="R217" s="467"/>
      <c r="S217" s="467"/>
      <c r="T217" s="467"/>
      <c r="U217" s="467"/>
      <c r="V217" s="467"/>
      <c r="W217" s="467"/>
      <c r="X217" s="467"/>
    </row>
    <row r="218" spans="1:39">
      <c r="A218" s="467"/>
      <c r="B218" s="467"/>
      <c r="C218" s="467"/>
      <c r="D218" s="467"/>
      <c r="E218" s="467"/>
      <c r="F218" s="467"/>
      <c r="G218" s="467"/>
      <c r="H218" s="467"/>
      <c r="I218" s="467"/>
      <c r="J218" s="467"/>
      <c r="K218" s="467"/>
      <c r="L218" s="467"/>
      <c r="M218" s="467"/>
      <c r="N218" s="467"/>
      <c r="O218" s="467"/>
      <c r="P218" s="467"/>
      <c r="Q218" s="467"/>
      <c r="R218" s="467"/>
      <c r="S218" s="467"/>
      <c r="T218" s="467"/>
      <c r="U218" s="467"/>
      <c r="V218" s="467"/>
      <c r="W218" s="467"/>
      <c r="X218" s="467"/>
    </row>
    <row r="219" spans="1:39">
      <c r="A219" s="467"/>
      <c r="B219" s="467"/>
      <c r="C219" s="467"/>
      <c r="D219" s="467"/>
      <c r="E219" s="467"/>
      <c r="F219" s="467"/>
      <c r="G219" s="467"/>
      <c r="H219" s="467"/>
      <c r="I219" s="467"/>
      <c r="J219" s="467"/>
      <c r="K219" s="467"/>
      <c r="L219" s="467"/>
      <c r="M219" s="467"/>
      <c r="N219" s="467"/>
      <c r="O219" s="467"/>
      <c r="P219" s="467"/>
      <c r="Q219" s="467"/>
      <c r="R219" s="467"/>
      <c r="S219" s="467"/>
      <c r="T219" s="467"/>
      <c r="U219" s="467"/>
      <c r="V219" s="467"/>
      <c r="W219" s="467"/>
      <c r="X219" s="467"/>
    </row>
    <row r="220" spans="1:39">
      <c r="A220" s="467"/>
      <c r="B220" s="467"/>
      <c r="C220" s="467"/>
      <c r="D220" s="467"/>
      <c r="E220" s="467"/>
      <c r="F220" s="467"/>
      <c r="G220" s="467"/>
      <c r="H220" s="467"/>
      <c r="I220" s="467"/>
      <c r="J220" s="467"/>
      <c r="K220" s="467"/>
      <c r="L220" s="467"/>
      <c r="M220" s="467"/>
      <c r="N220" s="467"/>
      <c r="O220" s="467"/>
      <c r="P220" s="467"/>
      <c r="Q220" s="467"/>
      <c r="R220" s="467"/>
      <c r="S220" s="467"/>
      <c r="T220" s="467"/>
      <c r="U220" s="467"/>
      <c r="V220" s="467"/>
      <c r="W220" s="467"/>
      <c r="X220" s="467"/>
    </row>
    <row r="221" spans="1:39">
      <c r="A221" s="467"/>
      <c r="B221" s="467"/>
      <c r="C221" s="467"/>
      <c r="D221" s="467"/>
      <c r="E221" s="467"/>
      <c r="F221" s="467"/>
      <c r="G221" s="467"/>
      <c r="H221" s="467"/>
      <c r="I221" s="467"/>
      <c r="J221" s="467"/>
      <c r="K221" s="467"/>
      <c r="L221" s="467"/>
      <c r="M221" s="467"/>
      <c r="N221" s="467"/>
      <c r="O221" s="467"/>
      <c r="P221" s="467"/>
      <c r="Q221" s="467"/>
      <c r="R221" s="467"/>
      <c r="S221" s="467"/>
      <c r="T221" s="467"/>
      <c r="U221" s="467"/>
      <c r="V221" s="467"/>
      <c r="W221" s="467"/>
      <c r="X221" s="467"/>
    </row>
    <row r="222" spans="1:39">
      <c r="A222" s="467"/>
      <c r="B222" s="467"/>
      <c r="C222" s="467"/>
      <c r="D222" s="467"/>
      <c r="E222" s="467"/>
      <c r="F222" s="467"/>
      <c r="G222" s="467"/>
      <c r="H222" s="467"/>
      <c r="I222" s="467"/>
      <c r="J222" s="467"/>
      <c r="K222" s="467"/>
      <c r="L222" s="467"/>
      <c r="M222" s="467"/>
      <c r="N222" s="467"/>
      <c r="O222" s="467"/>
      <c r="P222" s="467"/>
      <c r="Q222" s="467"/>
      <c r="R222" s="467"/>
      <c r="S222" s="467"/>
      <c r="T222" s="467"/>
      <c r="U222" s="467"/>
      <c r="V222" s="467"/>
      <c r="W222" s="467"/>
      <c r="X222" s="467"/>
    </row>
    <row r="223" spans="1:39">
      <c r="A223" s="467"/>
      <c r="B223" s="467"/>
      <c r="C223" s="467"/>
      <c r="D223" s="467"/>
      <c r="E223" s="467"/>
      <c r="F223" s="467"/>
      <c r="G223" s="467"/>
      <c r="H223" s="467"/>
      <c r="I223" s="467"/>
      <c r="J223" s="467"/>
      <c r="K223" s="467"/>
      <c r="L223" s="467"/>
      <c r="M223" s="467"/>
      <c r="N223" s="467"/>
      <c r="O223" s="467"/>
      <c r="P223" s="467"/>
      <c r="Q223" s="467"/>
      <c r="R223" s="467"/>
      <c r="S223" s="467"/>
      <c r="T223" s="467"/>
      <c r="U223" s="467"/>
      <c r="V223" s="467"/>
      <c r="W223" s="467"/>
      <c r="X223" s="467"/>
    </row>
    <row r="224" spans="1:39">
      <c r="A224" s="467"/>
      <c r="B224" s="467"/>
      <c r="C224" s="467"/>
      <c r="D224" s="467"/>
      <c r="E224" s="467"/>
      <c r="F224" s="467"/>
      <c r="G224" s="467"/>
      <c r="H224" s="467"/>
      <c r="I224" s="467"/>
      <c r="J224" s="467"/>
      <c r="K224" s="467"/>
      <c r="L224" s="467"/>
      <c r="M224" s="467"/>
      <c r="N224" s="467"/>
      <c r="O224" s="467"/>
      <c r="P224" s="467"/>
      <c r="Q224" s="467"/>
      <c r="R224" s="467"/>
      <c r="S224" s="467"/>
      <c r="T224" s="467"/>
      <c r="U224" s="467"/>
      <c r="V224" s="467"/>
      <c r="W224" s="467"/>
      <c r="X224" s="467"/>
    </row>
    <row r="225" spans="1:24">
      <c r="A225" s="467"/>
      <c r="B225" s="467"/>
      <c r="C225" s="467"/>
      <c r="D225" s="467"/>
      <c r="E225" s="467"/>
      <c r="F225" s="467"/>
      <c r="G225" s="467"/>
      <c r="H225" s="467"/>
      <c r="I225" s="467"/>
      <c r="J225" s="467"/>
      <c r="K225" s="467"/>
      <c r="L225" s="467"/>
      <c r="M225" s="467"/>
      <c r="N225" s="467"/>
      <c r="O225" s="467"/>
      <c r="P225" s="467"/>
      <c r="Q225" s="467"/>
      <c r="R225" s="467"/>
      <c r="S225" s="467"/>
      <c r="T225" s="467"/>
      <c r="U225" s="467"/>
      <c r="V225" s="467"/>
      <c r="W225" s="467"/>
      <c r="X225" s="467"/>
    </row>
    <row r="226" spans="1:24">
      <c r="A226" s="467"/>
      <c r="B226" s="467"/>
      <c r="C226" s="467"/>
      <c r="D226" s="467"/>
      <c r="E226" s="467"/>
      <c r="F226" s="467"/>
      <c r="G226" s="467"/>
      <c r="H226" s="467"/>
      <c r="I226" s="467"/>
      <c r="J226" s="467"/>
      <c r="K226" s="467"/>
      <c r="L226" s="467"/>
      <c r="M226" s="467"/>
      <c r="N226" s="467"/>
      <c r="O226" s="467"/>
      <c r="P226" s="467"/>
      <c r="Q226" s="467"/>
      <c r="R226" s="467"/>
      <c r="S226" s="467"/>
      <c r="T226" s="467"/>
      <c r="U226" s="467"/>
      <c r="V226" s="467"/>
      <c r="W226" s="467"/>
      <c r="X226" s="467"/>
    </row>
    <row r="227" spans="1:24">
      <c r="A227" s="467"/>
      <c r="B227" s="467"/>
      <c r="C227" s="467"/>
      <c r="D227" s="467"/>
      <c r="E227" s="467"/>
      <c r="F227" s="467"/>
      <c r="G227" s="467"/>
      <c r="H227" s="467"/>
      <c r="I227" s="467"/>
      <c r="J227" s="467"/>
      <c r="K227" s="467"/>
      <c r="L227" s="467"/>
      <c r="M227" s="467"/>
      <c r="N227" s="467"/>
      <c r="O227" s="467"/>
      <c r="P227" s="467"/>
      <c r="Q227" s="467"/>
      <c r="R227" s="467"/>
      <c r="S227" s="467"/>
      <c r="T227" s="467"/>
      <c r="U227" s="467"/>
      <c r="V227" s="467"/>
      <c r="W227" s="467"/>
      <c r="X227" s="467"/>
    </row>
    <row r="228" spans="1:24">
      <c r="A228" s="467"/>
      <c r="B228" s="467"/>
      <c r="C228" s="467"/>
      <c r="D228" s="467"/>
      <c r="E228" s="467"/>
      <c r="F228" s="467"/>
      <c r="G228" s="467"/>
      <c r="H228" s="467"/>
      <c r="I228" s="467"/>
      <c r="J228" s="467"/>
      <c r="K228" s="467"/>
      <c r="L228" s="467"/>
      <c r="M228" s="467"/>
      <c r="N228" s="467"/>
      <c r="O228" s="467"/>
      <c r="P228" s="467"/>
      <c r="Q228" s="467"/>
      <c r="R228" s="467"/>
      <c r="S228" s="467"/>
      <c r="T228" s="467"/>
      <c r="U228" s="467"/>
      <c r="V228" s="467"/>
      <c r="W228" s="467"/>
      <c r="X228" s="467"/>
    </row>
    <row r="229" spans="1:24">
      <c r="A229" s="467"/>
      <c r="B229" s="467"/>
      <c r="C229" s="467"/>
      <c r="D229" s="467"/>
      <c r="E229" s="467"/>
      <c r="F229" s="467"/>
      <c r="G229" s="467"/>
      <c r="H229" s="467"/>
      <c r="I229" s="467"/>
      <c r="J229" s="467"/>
      <c r="K229" s="467"/>
      <c r="L229" s="467"/>
      <c r="M229" s="467"/>
      <c r="N229" s="467"/>
      <c r="O229" s="467"/>
      <c r="P229" s="467"/>
      <c r="Q229" s="467"/>
      <c r="R229" s="467"/>
      <c r="S229" s="467"/>
      <c r="T229" s="467"/>
      <c r="U229" s="467"/>
      <c r="V229" s="467"/>
      <c r="W229" s="467"/>
      <c r="X229" s="467"/>
    </row>
    <row r="230" spans="1:24">
      <c r="A230" s="467"/>
      <c r="B230" s="467"/>
      <c r="C230" s="467"/>
      <c r="D230" s="467"/>
      <c r="E230" s="467"/>
      <c r="F230" s="467"/>
      <c r="G230" s="467"/>
      <c r="H230" s="467"/>
      <c r="I230" s="467"/>
      <c r="J230" s="467"/>
      <c r="K230" s="467"/>
      <c r="L230" s="467"/>
      <c r="M230" s="467"/>
      <c r="N230" s="467"/>
      <c r="O230" s="467"/>
      <c r="P230" s="467"/>
      <c r="Q230" s="467"/>
      <c r="R230" s="467"/>
      <c r="S230" s="467"/>
      <c r="T230" s="467"/>
      <c r="U230" s="467"/>
      <c r="V230" s="467"/>
      <c r="W230" s="467"/>
      <c r="X230" s="467"/>
    </row>
    <row r="231" spans="1:24">
      <c r="A231" s="467"/>
      <c r="B231" s="467"/>
      <c r="C231" s="467"/>
      <c r="D231" s="467"/>
      <c r="E231" s="467"/>
      <c r="F231" s="467"/>
      <c r="G231" s="467"/>
      <c r="H231" s="467"/>
      <c r="I231" s="467"/>
      <c r="J231" s="467"/>
      <c r="K231" s="467"/>
      <c r="L231" s="467"/>
      <c r="M231" s="467"/>
      <c r="N231" s="467"/>
      <c r="O231" s="467"/>
      <c r="P231" s="467"/>
      <c r="Q231" s="467"/>
      <c r="R231" s="467"/>
      <c r="S231" s="467"/>
      <c r="T231" s="467"/>
      <c r="U231" s="467"/>
      <c r="V231" s="467"/>
      <c r="W231" s="467"/>
      <c r="X231" s="467"/>
    </row>
    <row r="232" spans="1:24">
      <c r="A232" s="467"/>
      <c r="B232" s="467"/>
      <c r="C232" s="467"/>
      <c r="D232" s="467"/>
      <c r="E232" s="467"/>
      <c r="F232" s="467"/>
      <c r="G232" s="467"/>
      <c r="H232" s="467"/>
      <c r="I232" s="467"/>
      <c r="J232" s="467"/>
      <c r="K232" s="467"/>
      <c r="L232" s="467"/>
      <c r="M232" s="467"/>
      <c r="N232" s="467"/>
      <c r="O232" s="467"/>
      <c r="P232" s="467"/>
      <c r="Q232" s="467"/>
      <c r="R232" s="467"/>
      <c r="S232" s="467"/>
      <c r="T232" s="467"/>
      <c r="U232" s="467"/>
      <c r="V232" s="467"/>
      <c r="W232" s="467"/>
      <c r="X232" s="467"/>
    </row>
    <row r="233" spans="1:24">
      <c r="A233" s="467"/>
      <c r="B233" s="467"/>
      <c r="C233" s="467"/>
      <c r="D233" s="467"/>
      <c r="E233" s="467"/>
      <c r="F233" s="467"/>
      <c r="G233" s="467"/>
      <c r="H233" s="467"/>
      <c r="I233" s="467"/>
      <c r="J233" s="467"/>
      <c r="K233" s="467"/>
      <c r="L233" s="467"/>
      <c r="M233" s="467"/>
      <c r="N233" s="467"/>
      <c r="O233" s="467"/>
      <c r="P233" s="467"/>
      <c r="Q233" s="467"/>
      <c r="R233" s="467"/>
      <c r="S233" s="467"/>
      <c r="T233" s="467"/>
      <c r="U233" s="467"/>
      <c r="V233" s="467"/>
      <c r="W233" s="467"/>
      <c r="X233" s="467"/>
    </row>
    <row r="234" spans="1:24">
      <c r="A234" s="467"/>
      <c r="B234" s="467"/>
      <c r="C234" s="467"/>
      <c r="D234" s="467"/>
      <c r="E234" s="467"/>
      <c r="F234" s="467"/>
      <c r="G234" s="467"/>
      <c r="H234" s="467"/>
      <c r="I234" s="467"/>
      <c r="J234" s="467"/>
      <c r="K234" s="467"/>
      <c r="L234" s="467"/>
      <c r="M234" s="467"/>
      <c r="N234" s="467"/>
      <c r="O234" s="467"/>
      <c r="P234" s="467"/>
      <c r="Q234" s="467"/>
      <c r="R234" s="467"/>
      <c r="S234" s="467"/>
      <c r="T234" s="467"/>
      <c r="U234" s="467"/>
      <c r="V234" s="467"/>
      <c r="W234" s="467"/>
      <c r="X234" s="467"/>
    </row>
    <row r="235" spans="1:24">
      <c r="A235" s="467"/>
      <c r="B235" s="467"/>
      <c r="C235" s="467"/>
      <c r="D235" s="467"/>
      <c r="E235" s="467"/>
      <c r="F235" s="467"/>
      <c r="G235" s="467"/>
      <c r="H235" s="467"/>
      <c r="I235" s="467"/>
      <c r="J235" s="467"/>
      <c r="K235" s="467"/>
      <c r="L235" s="467"/>
      <c r="M235" s="467"/>
      <c r="N235" s="467"/>
      <c r="O235" s="467"/>
      <c r="P235" s="467"/>
      <c r="Q235" s="467"/>
      <c r="R235" s="467"/>
      <c r="S235" s="467"/>
      <c r="T235" s="467"/>
      <c r="U235" s="467"/>
      <c r="V235" s="467"/>
      <c r="W235" s="467"/>
      <c r="X235" s="467"/>
    </row>
    <row r="236" spans="1:24">
      <c r="A236" s="467"/>
      <c r="B236" s="467"/>
      <c r="C236" s="467"/>
      <c r="D236" s="467"/>
      <c r="E236" s="467"/>
      <c r="F236" s="467"/>
      <c r="G236" s="467"/>
      <c r="H236" s="467"/>
      <c r="I236" s="467"/>
      <c r="J236" s="467"/>
      <c r="K236" s="467"/>
      <c r="L236" s="467"/>
      <c r="M236" s="467"/>
      <c r="N236" s="467"/>
      <c r="O236" s="467"/>
      <c r="P236" s="467"/>
      <c r="Q236" s="467"/>
      <c r="R236" s="467"/>
      <c r="S236" s="467"/>
      <c r="T236" s="467"/>
      <c r="U236" s="467"/>
      <c r="V236" s="467"/>
      <c r="W236" s="467"/>
      <c r="X236" s="467"/>
    </row>
    <row r="237" spans="1:24">
      <c r="A237" s="467"/>
      <c r="B237" s="467"/>
      <c r="C237" s="467"/>
      <c r="D237" s="467"/>
      <c r="E237" s="467"/>
      <c r="F237" s="467"/>
      <c r="G237" s="467"/>
      <c r="H237" s="467"/>
      <c r="I237" s="467"/>
      <c r="J237" s="467"/>
      <c r="K237" s="467"/>
      <c r="L237" s="467"/>
      <c r="M237" s="467"/>
      <c r="N237" s="467"/>
      <c r="O237" s="467"/>
      <c r="P237" s="467"/>
      <c r="Q237" s="467"/>
      <c r="R237" s="467"/>
      <c r="S237" s="467"/>
      <c r="T237" s="467"/>
      <c r="U237" s="467"/>
      <c r="V237" s="467"/>
      <c r="W237" s="467"/>
      <c r="X237" s="467"/>
    </row>
    <row r="238" spans="1:24">
      <c r="A238" s="467"/>
      <c r="B238" s="467"/>
      <c r="C238" s="467"/>
      <c r="D238" s="467"/>
      <c r="E238" s="467"/>
      <c r="F238" s="467"/>
      <c r="G238" s="467"/>
      <c r="H238" s="467"/>
      <c r="I238" s="467"/>
      <c r="J238" s="467"/>
      <c r="K238" s="467"/>
      <c r="L238" s="467"/>
      <c r="M238" s="467"/>
      <c r="N238" s="467"/>
      <c r="O238" s="467"/>
      <c r="P238" s="467"/>
      <c r="Q238" s="467"/>
      <c r="R238" s="467"/>
      <c r="S238" s="467"/>
      <c r="T238" s="467"/>
      <c r="U238" s="467"/>
      <c r="V238" s="467"/>
      <c r="W238" s="467"/>
      <c r="X238" s="467"/>
    </row>
    <row r="239" spans="1:24">
      <c r="A239" s="467"/>
      <c r="B239" s="467"/>
      <c r="C239" s="467"/>
      <c r="D239" s="467"/>
      <c r="E239" s="467"/>
      <c r="F239" s="467"/>
      <c r="G239" s="467"/>
      <c r="H239" s="467"/>
      <c r="I239" s="467"/>
      <c r="J239" s="467"/>
      <c r="K239" s="467"/>
      <c r="L239" s="467"/>
      <c r="M239" s="467"/>
      <c r="N239" s="467"/>
      <c r="O239" s="467"/>
      <c r="P239" s="467"/>
      <c r="Q239" s="467"/>
      <c r="R239" s="467"/>
      <c r="S239" s="467"/>
      <c r="T239" s="467"/>
      <c r="U239" s="467"/>
      <c r="V239" s="467"/>
      <c r="W239" s="467"/>
      <c r="X239" s="467"/>
    </row>
    <row r="240" spans="1:24">
      <c r="A240" s="467"/>
      <c r="B240" s="467"/>
      <c r="C240" s="467"/>
      <c r="D240" s="467"/>
      <c r="E240" s="467"/>
      <c r="F240" s="467"/>
      <c r="G240" s="467"/>
      <c r="H240" s="467"/>
      <c r="I240" s="467"/>
      <c r="J240" s="467"/>
      <c r="K240" s="467"/>
      <c r="L240" s="467"/>
      <c r="M240" s="467"/>
      <c r="N240" s="467"/>
      <c r="O240" s="467"/>
      <c r="P240" s="467"/>
      <c r="Q240" s="467"/>
      <c r="R240" s="467"/>
      <c r="S240" s="467"/>
      <c r="T240" s="467"/>
      <c r="U240" s="467"/>
      <c r="V240" s="467"/>
      <c r="W240" s="467"/>
      <c r="X240" s="467"/>
    </row>
    <row r="241" spans="1:24">
      <c r="A241" s="467"/>
      <c r="B241" s="467"/>
      <c r="C241" s="467"/>
      <c r="D241" s="467"/>
      <c r="E241" s="467"/>
      <c r="F241" s="467"/>
      <c r="G241" s="467"/>
      <c r="H241" s="467"/>
      <c r="I241" s="467"/>
      <c r="J241" s="467"/>
      <c r="K241" s="467"/>
      <c r="L241" s="467"/>
      <c r="M241" s="467"/>
      <c r="N241" s="467"/>
      <c r="O241" s="467"/>
      <c r="P241" s="467"/>
      <c r="Q241" s="467"/>
      <c r="R241" s="467"/>
      <c r="S241" s="467"/>
      <c r="T241" s="467"/>
      <c r="U241" s="467"/>
      <c r="V241" s="467"/>
      <c r="W241" s="467"/>
      <c r="X241" s="467"/>
    </row>
    <row r="242" spans="1:24">
      <c r="A242" s="467"/>
      <c r="B242" s="467"/>
      <c r="C242" s="467"/>
      <c r="D242" s="467"/>
      <c r="E242" s="467"/>
      <c r="F242" s="467"/>
      <c r="G242" s="467"/>
      <c r="H242" s="467"/>
      <c r="I242" s="467"/>
      <c r="J242" s="467"/>
      <c r="K242" s="467"/>
      <c r="L242" s="467"/>
      <c r="M242" s="467"/>
      <c r="N242" s="467"/>
      <c r="O242" s="467"/>
      <c r="P242" s="467"/>
      <c r="Q242" s="467"/>
      <c r="R242" s="467"/>
      <c r="S242" s="467"/>
      <c r="T242" s="467"/>
      <c r="U242" s="467"/>
      <c r="V242" s="467"/>
      <c r="W242" s="467"/>
      <c r="X242" s="467"/>
    </row>
    <row r="243" spans="1:24">
      <c r="A243" s="467"/>
      <c r="B243" s="467"/>
      <c r="C243" s="467"/>
      <c r="D243" s="467"/>
      <c r="E243" s="467"/>
      <c r="F243" s="467"/>
      <c r="G243" s="467"/>
      <c r="H243" s="467"/>
      <c r="I243" s="467"/>
      <c r="J243" s="467"/>
      <c r="K243" s="467"/>
      <c r="L243" s="467"/>
      <c r="M243" s="467"/>
      <c r="N243" s="467"/>
      <c r="O243" s="467"/>
      <c r="P243" s="467"/>
      <c r="Q243" s="467"/>
      <c r="R243" s="467"/>
      <c r="S243" s="467"/>
      <c r="T243" s="467"/>
      <c r="U243" s="467"/>
      <c r="V243" s="467"/>
      <c r="W243" s="467"/>
      <c r="X243" s="467"/>
    </row>
    <row r="244" spans="1:24">
      <c r="A244" s="467"/>
      <c r="B244" s="467"/>
      <c r="C244" s="467"/>
      <c r="D244" s="467"/>
      <c r="E244" s="467"/>
      <c r="F244" s="467"/>
      <c r="G244" s="467"/>
      <c r="H244" s="467"/>
      <c r="I244" s="467"/>
      <c r="J244" s="467"/>
      <c r="K244" s="467"/>
      <c r="L244" s="467"/>
      <c r="M244" s="467"/>
      <c r="N244" s="467"/>
      <c r="O244" s="467"/>
      <c r="P244" s="467"/>
      <c r="Q244" s="467"/>
      <c r="R244" s="467"/>
      <c r="S244" s="467"/>
      <c r="T244" s="467"/>
      <c r="U244" s="467"/>
      <c r="V244" s="467"/>
      <c r="W244" s="467"/>
      <c r="X244" s="467"/>
    </row>
    <row r="245" spans="1:24">
      <c r="A245" s="467"/>
      <c r="B245" s="467"/>
      <c r="C245" s="467"/>
      <c r="D245" s="467"/>
      <c r="E245" s="467"/>
      <c r="F245" s="467"/>
      <c r="G245" s="467"/>
      <c r="H245" s="467"/>
      <c r="I245" s="467"/>
      <c r="J245" s="467"/>
      <c r="K245" s="467"/>
      <c r="L245" s="467"/>
      <c r="M245" s="467"/>
      <c r="N245" s="467"/>
      <c r="O245" s="467"/>
      <c r="P245" s="467"/>
      <c r="Q245" s="467"/>
      <c r="R245" s="467"/>
      <c r="S245" s="467"/>
      <c r="T245" s="467"/>
      <c r="U245" s="467"/>
      <c r="V245" s="467"/>
      <c r="W245" s="467"/>
      <c r="X245" s="467"/>
    </row>
    <row r="246" spans="1:24">
      <c r="A246" s="467"/>
      <c r="B246" s="467"/>
      <c r="C246" s="467"/>
      <c r="D246" s="467"/>
      <c r="E246" s="467"/>
      <c r="F246" s="467"/>
      <c r="G246" s="467"/>
      <c r="H246" s="467"/>
      <c r="I246" s="467"/>
      <c r="J246" s="467"/>
      <c r="K246" s="467"/>
      <c r="L246" s="467"/>
      <c r="M246" s="467"/>
      <c r="N246" s="467"/>
      <c r="O246" s="467"/>
      <c r="P246" s="467"/>
      <c r="Q246" s="467"/>
      <c r="R246" s="467"/>
      <c r="S246" s="467"/>
      <c r="T246" s="467"/>
      <c r="U246" s="467"/>
      <c r="V246" s="467"/>
      <c r="W246" s="467"/>
      <c r="X246" s="467"/>
    </row>
    <row r="247" spans="1:24">
      <c r="A247" s="467"/>
      <c r="B247" s="467"/>
      <c r="C247" s="467"/>
      <c r="D247" s="467"/>
      <c r="E247" s="467"/>
      <c r="F247" s="467"/>
      <c r="G247" s="467"/>
      <c r="H247" s="467"/>
      <c r="I247" s="467"/>
      <c r="J247" s="467"/>
      <c r="K247" s="467"/>
      <c r="L247" s="467"/>
      <c r="M247" s="467"/>
      <c r="N247" s="467"/>
      <c r="O247" s="467"/>
      <c r="P247" s="467"/>
      <c r="Q247" s="467"/>
      <c r="R247" s="467"/>
      <c r="S247" s="467"/>
      <c r="T247" s="467"/>
      <c r="U247" s="467"/>
      <c r="V247" s="467"/>
      <c r="W247" s="467"/>
      <c r="X247" s="467"/>
    </row>
    <row r="248" spans="1:24">
      <c r="A248" s="467"/>
      <c r="B248" s="467"/>
      <c r="C248" s="467"/>
      <c r="D248" s="467"/>
      <c r="E248" s="467"/>
      <c r="F248" s="467"/>
      <c r="G248" s="467"/>
      <c r="H248" s="467"/>
      <c r="I248" s="467"/>
      <c r="J248" s="467"/>
      <c r="K248" s="467"/>
      <c r="L248" s="467"/>
      <c r="M248" s="467"/>
      <c r="N248" s="467"/>
      <c r="O248" s="467"/>
      <c r="P248" s="467"/>
      <c r="Q248" s="467"/>
      <c r="R248" s="467"/>
      <c r="S248" s="467"/>
      <c r="T248" s="467"/>
      <c r="U248" s="467"/>
      <c r="V248" s="467"/>
      <c r="W248" s="467"/>
      <c r="X248" s="467"/>
    </row>
    <row r="249" spans="1:24">
      <c r="A249" s="467"/>
      <c r="B249" s="467"/>
      <c r="C249" s="467"/>
      <c r="D249" s="467"/>
      <c r="E249" s="467"/>
      <c r="F249" s="467"/>
      <c r="G249" s="467"/>
      <c r="H249" s="467"/>
      <c r="I249" s="467"/>
      <c r="J249" s="467"/>
      <c r="K249" s="467"/>
      <c r="L249" s="467"/>
      <c r="M249" s="467"/>
      <c r="N249" s="467"/>
      <c r="O249" s="467"/>
      <c r="P249" s="467"/>
      <c r="Q249" s="467"/>
      <c r="R249" s="467"/>
      <c r="S249" s="467"/>
      <c r="T249" s="467"/>
      <c r="U249" s="467"/>
      <c r="V249" s="467"/>
      <c r="W249" s="467"/>
      <c r="X249" s="467"/>
    </row>
    <row r="250" spans="1:24">
      <c r="A250" s="467"/>
      <c r="B250" s="467"/>
      <c r="C250" s="467"/>
      <c r="D250" s="467"/>
      <c r="E250" s="467"/>
      <c r="F250" s="467"/>
      <c r="G250" s="467"/>
      <c r="H250" s="467"/>
      <c r="I250" s="467"/>
      <c r="J250" s="467"/>
      <c r="K250" s="467"/>
      <c r="L250" s="467"/>
      <c r="M250" s="467"/>
      <c r="N250" s="467"/>
      <c r="O250" s="467"/>
      <c r="P250" s="467"/>
      <c r="Q250" s="467"/>
      <c r="R250" s="467"/>
      <c r="S250" s="467"/>
      <c r="T250" s="467"/>
      <c r="U250" s="467"/>
      <c r="V250" s="467"/>
      <c r="W250" s="467"/>
      <c r="X250" s="467"/>
    </row>
    <row r="251" spans="1:24">
      <c r="A251" s="467"/>
      <c r="B251" s="467"/>
      <c r="C251" s="467"/>
      <c r="D251" s="467"/>
      <c r="E251" s="467"/>
      <c r="F251" s="467"/>
      <c r="G251" s="467"/>
      <c r="H251" s="467"/>
      <c r="I251" s="467"/>
      <c r="J251" s="467"/>
      <c r="K251" s="467"/>
      <c r="L251" s="467"/>
      <c r="M251" s="467"/>
      <c r="N251" s="467"/>
      <c r="O251" s="467"/>
      <c r="P251" s="467"/>
      <c r="Q251" s="467"/>
      <c r="R251" s="467"/>
      <c r="S251" s="467"/>
      <c r="T251" s="467"/>
      <c r="U251" s="467"/>
      <c r="V251" s="467"/>
      <c r="W251" s="467"/>
      <c r="X251" s="467"/>
    </row>
    <row r="252" spans="1:24">
      <c r="A252" s="467"/>
      <c r="B252" s="467"/>
      <c r="C252" s="467"/>
      <c r="D252" s="467"/>
      <c r="E252" s="467"/>
      <c r="F252" s="467"/>
      <c r="G252" s="467"/>
      <c r="H252" s="467"/>
      <c r="I252" s="467"/>
      <c r="J252" s="467"/>
      <c r="K252" s="467"/>
      <c r="L252" s="467"/>
      <c r="M252" s="467"/>
      <c r="N252" s="467"/>
      <c r="O252" s="467"/>
      <c r="P252" s="467"/>
      <c r="Q252" s="467"/>
      <c r="R252" s="467"/>
      <c r="S252" s="467"/>
      <c r="T252" s="467"/>
      <c r="U252" s="467"/>
      <c r="V252" s="467"/>
      <c r="W252" s="467"/>
      <c r="X252" s="467"/>
    </row>
    <row r="253" spans="1:24">
      <c r="A253" s="467"/>
      <c r="B253" s="467"/>
      <c r="C253" s="467"/>
      <c r="D253" s="467"/>
      <c r="E253" s="467"/>
      <c r="F253" s="467"/>
      <c r="G253" s="467"/>
      <c r="H253" s="467"/>
      <c r="I253" s="467"/>
      <c r="J253" s="467"/>
      <c r="K253" s="467"/>
      <c r="L253" s="467"/>
      <c r="M253" s="467"/>
      <c r="N253" s="467"/>
      <c r="O253" s="467"/>
      <c r="P253" s="467"/>
      <c r="Q253" s="467"/>
      <c r="R253" s="467"/>
      <c r="S253" s="467"/>
      <c r="T253" s="467"/>
      <c r="U253" s="467"/>
      <c r="V253" s="467"/>
      <c r="W253" s="467"/>
      <c r="X253" s="467"/>
    </row>
    <row r="254" spans="1:24">
      <c r="A254" s="467"/>
      <c r="B254" s="467"/>
      <c r="C254" s="467"/>
      <c r="D254" s="467"/>
      <c r="E254" s="467"/>
      <c r="F254" s="467"/>
      <c r="G254" s="467"/>
      <c r="H254" s="467"/>
      <c r="I254" s="467"/>
      <c r="J254" s="467"/>
      <c r="K254" s="467"/>
      <c r="L254" s="467"/>
      <c r="M254" s="467"/>
      <c r="N254" s="467"/>
      <c r="O254" s="467"/>
      <c r="P254" s="467"/>
      <c r="Q254" s="467"/>
      <c r="R254" s="467"/>
      <c r="S254" s="467"/>
      <c r="T254" s="467"/>
      <c r="U254" s="467"/>
      <c r="V254" s="467"/>
      <c r="W254" s="467"/>
      <c r="X254" s="467"/>
    </row>
    <row r="255" spans="1:24">
      <c r="A255" s="467"/>
      <c r="B255" s="467"/>
      <c r="C255" s="467"/>
      <c r="D255" s="467"/>
      <c r="E255" s="467"/>
      <c r="F255" s="467"/>
      <c r="G255" s="467"/>
      <c r="H255" s="467"/>
      <c r="I255" s="467"/>
      <c r="J255" s="467"/>
      <c r="K255" s="467"/>
      <c r="L255" s="467"/>
      <c r="M255" s="467"/>
      <c r="N255" s="467"/>
      <c r="O255" s="467"/>
      <c r="P255" s="467"/>
      <c r="Q255" s="467"/>
      <c r="R255" s="467"/>
      <c r="S255" s="467"/>
      <c r="T255" s="467"/>
      <c r="U255" s="467"/>
      <c r="V255" s="467"/>
      <c r="W255" s="467"/>
      <c r="X255" s="467"/>
    </row>
    <row r="256" spans="1:24">
      <c r="A256" s="467"/>
      <c r="B256" s="467"/>
      <c r="C256" s="467"/>
      <c r="D256" s="467"/>
      <c r="E256" s="467"/>
      <c r="F256" s="467"/>
      <c r="G256" s="467"/>
      <c r="H256" s="467"/>
      <c r="I256" s="467"/>
      <c r="J256" s="467"/>
      <c r="K256" s="467"/>
      <c r="L256" s="467"/>
      <c r="M256" s="467"/>
      <c r="N256" s="467"/>
      <c r="O256" s="467"/>
      <c r="P256" s="467"/>
      <c r="Q256" s="467"/>
      <c r="R256" s="467"/>
      <c r="S256" s="467"/>
      <c r="T256" s="467"/>
      <c r="U256" s="467"/>
      <c r="V256" s="467"/>
      <c r="W256" s="467"/>
      <c r="X256" s="467"/>
    </row>
    <row r="257" spans="1:24">
      <c r="A257" s="467"/>
      <c r="B257" s="467"/>
      <c r="C257" s="467"/>
      <c r="D257" s="467"/>
      <c r="E257" s="467"/>
      <c r="F257" s="467"/>
      <c r="G257" s="467"/>
      <c r="H257" s="467"/>
      <c r="I257" s="467"/>
      <c r="J257" s="467"/>
      <c r="K257" s="467"/>
      <c r="L257" s="467"/>
      <c r="M257" s="467"/>
      <c r="N257" s="467"/>
      <c r="O257" s="467"/>
      <c r="P257" s="467"/>
      <c r="Q257" s="467"/>
      <c r="R257" s="467"/>
      <c r="S257" s="467"/>
      <c r="T257" s="467"/>
      <c r="U257" s="467"/>
      <c r="V257" s="467"/>
      <c r="W257" s="467"/>
      <c r="X257" s="467"/>
    </row>
    <row r="258" spans="1:24">
      <c r="A258" s="467"/>
      <c r="B258" s="467"/>
      <c r="C258" s="467"/>
      <c r="D258" s="467"/>
      <c r="E258" s="467"/>
      <c r="F258" s="467"/>
      <c r="G258" s="467"/>
      <c r="H258" s="467"/>
      <c r="I258" s="467"/>
      <c r="J258" s="467"/>
      <c r="K258" s="467"/>
      <c r="L258" s="467"/>
      <c r="M258" s="467"/>
      <c r="N258" s="467"/>
      <c r="O258" s="467"/>
      <c r="P258" s="467"/>
      <c r="Q258" s="467"/>
      <c r="R258" s="467"/>
      <c r="S258" s="467"/>
      <c r="T258" s="467"/>
      <c r="U258" s="467"/>
      <c r="V258" s="467"/>
      <c r="W258" s="467"/>
      <c r="X258" s="467"/>
    </row>
    <row r="259" spans="1:24">
      <c r="A259" s="467"/>
      <c r="B259" s="467"/>
      <c r="C259" s="467"/>
      <c r="D259" s="467"/>
      <c r="E259" s="467"/>
      <c r="F259" s="467"/>
      <c r="G259" s="467"/>
      <c r="H259" s="467"/>
      <c r="I259" s="467"/>
      <c r="J259" s="467"/>
      <c r="K259" s="467"/>
      <c r="L259" s="467"/>
      <c r="M259" s="467"/>
      <c r="N259" s="467"/>
      <c r="O259" s="467"/>
      <c r="P259" s="467"/>
      <c r="Q259" s="467"/>
      <c r="R259" s="467"/>
      <c r="S259" s="467"/>
      <c r="T259" s="467"/>
      <c r="U259" s="467"/>
      <c r="V259" s="467"/>
      <c r="W259" s="467"/>
      <c r="X259" s="467"/>
    </row>
    <row r="260" spans="1:24">
      <c r="A260" s="467"/>
      <c r="B260" s="467"/>
      <c r="C260" s="467"/>
      <c r="D260" s="467"/>
      <c r="E260" s="467"/>
      <c r="F260" s="467"/>
      <c r="G260" s="467"/>
      <c r="H260" s="467"/>
      <c r="I260" s="467"/>
      <c r="J260" s="467"/>
      <c r="K260" s="467"/>
      <c r="L260" s="467"/>
      <c r="M260" s="467"/>
      <c r="N260" s="467"/>
      <c r="O260" s="467"/>
      <c r="P260" s="467"/>
      <c r="Q260" s="467"/>
      <c r="R260" s="467"/>
      <c r="S260" s="467"/>
      <c r="T260" s="467"/>
      <c r="U260" s="467"/>
      <c r="V260" s="467"/>
      <c r="W260" s="467"/>
      <c r="X260" s="467"/>
    </row>
    <row r="261" spans="1:24">
      <c r="A261" s="467"/>
      <c r="B261" s="467"/>
      <c r="C261" s="467"/>
      <c r="D261" s="467"/>
      <c r="E261" s="467"/>
      <c r="F261" s="467"/>
      <c r="G261" s="467"/>
      <c r="H261" s="467"/>
      <c r="I261" s="467"/>
      <c r="J261" s="467"/>
      <c r="K261" s="467"/>
      <c r="L261" s="467"/>
      <c r="M261" s="467"/>
      <c r="N261" s="467"/>
      <c r="O261" s="467"/>
      <c r="P261" s="467"/>
      <c r="Q261" s="467"/>
      <c r="R261" s="467"/>
      <c r="S261" s="467"/>
      <c r="T261" s="467"/>
      <c r="U261" s="467"/>
      <c r="V261" s="467"/>
      <c r="W261" s="467"/>
      <c r="X261" s="467"/>
    </row>
    <row r="262" spans="1:24">
      <c r="A262" s="467"/>
      <c r="B262" s="467"/>
      <c r="C262" s="467"/>
      <c r="D262" s="467"/>
      <c r="E262" s="467"/>
      <c r="F262" s="467"/>
      <c r="G262" s="467"/>
      <c r="H262" s="467"/>
      <c r="I262" s="467"/>
      <c r="J262" s="467"/>
      <c r="K262" s="467"/>
      <c r="L262" s="467"/>
      <c r="M262" s="467"/>
      <c r="N262" s="467"/>
      <c r="O262" s="467"/>
      <c r="P262" s="467"/>
      <c r="Q262" s="467"/>
      <c r="R262" s="467"/>
      <c r="S262" s="467"/>
      <c r="T262" s="467"/>
      <c r="U262" s="467"/>
      <c r="V262" s="467"/>
      <c r="W262" s="467"/>
      <c r="X262" s="467"/>
    </row>
    <row r="263" spans="1:24">
      <c r="A263" s="467"/>
      <c r="B263" s="467"/>
      <c r="C263" s="467"/>
      <c r="D263" s="467"/>
      <c r="E263" s="467"/>
      <c r="F263" s="467"/>
      <c r="G263" s="467"/>
      <c r="H263" s="467"/>
      <c r="I263" s="467"/>
      <c r="J263" s="467"/>
      <c r="K263" s="467"/>
      <c r="L263" s="467"/>
      <c r="M263" s="467"/>
      <c r="N263" s="467"/>
      <c r="O263" s="467"/>
      <c r="P263" s="467"/>
      <c r="Q263" s="467"/>
      <c r="R263" s="467"/>
      <c r="S263" s="467"/>
      <c r="T263" s="467"/>
      <c r="U263" s="467"/>
      <c r="V263" s="467"/>
      <c r="W263" s="467"/>
      <c r="X263" s="467"/>
    </row>
    <row r="264" spans="1:24">
      <c r="A264" s="467"/>
      <c r="B264" s="467"/>
      <c r="C264" s="467"/>
      <c r="D264" s="467"/>
      <c r="E264" s="467"/>
      <c r="F264" s="467"/>
      <c r="G264" s="467"/>
      <c r="H264" s="467"/>
      <c r="I264" s="467"/>
      <c r="J264" s="467"/>
      <c r="K264" s="467"/>
      <c r="L264" s="467"/>
      <c r="M264" s="467"/>
      <c r="N264" s="467"/>
      <c r="O264" s="467"/>
      <c r="P264" s="467"/>
      <c r="Q264" s="467"/>
      <c r="R264" s="467"/>
      <c r="S264" s="467"/>
      <c r="T264" s="467"/>
      <c r="U264" s="467"/>
      <c r="V264" s="467"/>
      <c r="W264" s="467"/>
      <c r="X264" s="467"/>
    </row>
    <row r="265" spans="1:24">
      <c r="A265" s="467"/>
      <c r="B265" s="467"/>
      <c r="C265" s="467"/>
      <c r="D265" s="467"/>
      <c r="E265" s="467"/>
      <c r="F265" s="467"/>
      <c r="G265" s="467"/>
      <c r="H265" s="467"/>
      <c r="I265" s="467"/>
      <c r="J265" s="467"/>
      <c r="K265" s="467"/>
      <c r="L265" s="467"/>
      <c r="M265" s="467"/>
      <c r="N265" s="467"/>
      <c r="O265" s="467"/>
      <c r="P265" s="467"/>
      <c r="Q265" s="467"/>
      <c r="R265" s="467"/>
      <c r="S265" s="467"/>
      <c r="T265" s="467"/>
      <c r="U265" s="467"/>
      <c r="V265" s="467"/>
      <c r="W265" s="467"/>
      <c r="X265" s="467"/>
    </row>
    <row r="266" spans="1:24">
      <c r="A266" s="467"/>
      <c r="B266" s="467"/>
      <c r="C266" s="467"/>
      <c r="D266" s="467"/>
      <c r="E266" s="467"/>
      <c r="F266" s="467"/>
      <c r="G266" s="467"/>
      <c r="H266" s="467"/>
      <c r="I266" s="467"/>
      <c r="J266" s="467"/>
      <c r="K266" s="467"/>
      <c r="L266" s="467"/>
      <c r="M266" s="467"/>
      <c r="N266" s="467"/>
      <c r="O266" s="467"/>
      <c r="P266" s="467"/>
      <c r="Q266" s="467"/>
      <c r="R266" s="467"/>
      <c r="S266" s="467"/>
      <c r="T266" s="467"/>
      <c r="U266" s="467"/>
      <c r="V266" s="467"/>
      <c r="W266" s="467"/>
      <c r="X266" s="467"/>
    </row>
    <row r="267" spans="1:24">
      <c r="A267" s="467"/>
      <c r="B267" s="467"/>
      <c r="C267" s="467"/>
      <c r="D267" s="467"/>
      <c r="E267" s="467"/>
      <c r="F267" s="467"/>
      <c r="G267" s="467"/>
      <c r="H267" s="467"/>
      <c r="I267" s="467"/>
      <c r="J267" s="467"/>
      <c r="K267" s="467"/>
      <c r="L267" s="467"/>
      <c r="M267" s="467"/>
      <c r="N267" s="467"/>
      <c r="O267" s="467"/>
      <c r="P267" s="467"/>
      <c r="Q267" s="467"/>
      <c r="R267" s="467"/>
      <c r="S267" s="467"/>
      <c r="T267" s="467"/>
      <c r="U267" s="467"/>
      <c r="V267" s="467"/>
      <c r="W267" s="467"/>
      <c r="X267" s="467"/>
    </row>
    <row r="268" spans="1:24">
      <c r="A268" s="467"/>
      <c r="B268" s="467"/>
      <c r="C268" s="467"/>
      <c r="D268" s="467"/>
      <c r="E268" s="467"/>
      <c r="F268" s="467"/>
      <c r="G268" s="467"/>
      <c r="H268" s="467"/>
      <c r="I268" s="467"/>
      <c r="J268" s="467"/>
      <c r="K268" s="467"/>
      <c r="L268" s="467"/>
      <c r="M268" s="467"/>
      <c r="N268" s="467"/>
      <c r="O268" s="467"/>
      <c r="P268" s="467"/>
      <c r="Q268" s="467"/>
      <c r="R268" s="467"/>
      <c r="S268" s="467"/>
      <c r="T268" s="467"/>
      <c r="U268" s="467"/>
      <c r="V268" s="467"/>
      <c r="W268" s="467"/>
      <c r="X268" s="467"/>
    </row>
    <row r="269" spans="1:24">
      <c r="A269" s="467"/>
      <c r="B269" s="467"/>
      <c r="C269" s="467"/>
      <c r="D269" s="467"/>
      <c r="E269" s="467"/>
      <c r="F269" s="467"/>
      <c r="G269" s="467"/>
      <c r="H269" s="467"/>
      <c r="I269" s="467"/>
      <c r="J269" s="467"/>
      <c r="K269" s="467"/>
      <c r="L269" s="467"/>
      <c r="M269" s="467"/>
      <c r="N269" s="467"/>
      <c r="O269" s="467"/>
      <c r="P269" s="467"/>
      <c r="Q269" s="467"/>
      <c r="R269" s="467"/>
      <c r="S269" s="467"/>
      <c r="T269" s="467"/>
      <c r="U269" s="467"/>
      <c r="V269" s="467"/>
      <c r="W269" s="467"/>
      <c r="X269" s="467"/>
    </row>
    <row r="270" spans="1:24">
      <c r="A270" s="467"/>
      <c r="B270" s="467"/>
      <c r="C270" s="467"/>
      <c r="D270" s="467"/>
      <c r="E270" s="467"/>
      <c r="F270" s="467"/>
      <c r="G270" s="467"/>
      <c r="H270" s="467"/>
      <c r="I270" s="467"/>
      <c r="J270" s="467"/>
      <c r="K270" s="467"/>
      <c r="L270" s="467"/>
      <c r="M270" s="467"/>
      <c r="N270" s="467"/>
      <c r="O270" s="467"/>
      <c r="P270" s="467"/>
      <c r="Q270" s="467"/>
      <c r="R270" s="467"/>
      <c r="S270" s="467"/>
      <c r="T270" s="467"/>
      <c r="U270" s="467"/>
      <c r="V270" s="467"/>
      <c r="W270" s="467"/>
      <c r="X270" s="467"/>
    </row>
    <row r="271" spans="1:24">
      <c r="A271" s="467"/>
      <c r="B271" s="467"/>
      <c r="C271" s="467"/>
      <c r="D271" s="467"/>
      <c r="E271" s="467"/>
      <c r="F271" s="467"/>
      <c r="G271" s="467"/>
      <c r="H271" s="467"/>
      <c r="I271" s="467"/>
      <c r="J271" s="467"/>
      <c r="K271" s="467"/>
      <c r="L271" s="467"/>
      <c r="M271" s="467"/>
      <c r="N271" s="467"/>
      <c r="O271" s="467"/>
      <c r="P271" s="467"/>
      <c r="Q271" s="467"/>
      <c r="R271" s="467"/>
      <c r="S271" s="467"/>
      <c r="T271" s="467"/>
      <c r="U271" s="467"/>
      <c r="V271" s="467"/>
      <c r="W271" s="467"/>
      <c r="X271" s="467"/>
    </row>
    <row r="272" spans="1:24">
      <c r="A272" s="467"/>
      <c r="B272" s="467"/>
      <c r="C272" s="467"/>
      <c r="D272" s="467"/>
      <c r="E272" s="467"/>
      <c r="F272" s="467"/>
      <c r="G272" s="467"/>
      <c r="H272" s="467"/>
      <c r="I272" s="467"/>
      <c r="J272" s="467"/>
      <c r="K272" s="467"/>
      <c r="L272" s="467"/>
      <c r="M272" s="467"/>
      <c r="N272" s="467"/>
      <c r="O272" s="467"/>
      <c r="P272" s="467"/>
      <c r="Q272" s="467"/>
      <c r="R272" s="467"/>
      <c r="S272" s="467"/>
      <c r="T272" s="467"/>
      <c r="U272" s="467"/>
      <c r="V272" s="467"/>
      <c r="W272" s="467"/>
      <c r="X272" s="467"/>
    </row>
    <row r="273" spans="1:24">
      <c r="A273" s="467"/>
      <c r="B273" s="467"/>
      <c r="C273" s="467"/>
      <c r="D273" s="467"/>
      <c r="E273" s="467"/>
      <c r="F273" s="467"/>
      <c r="G273" s="467"/>
      <c r="H273" s="467"/>
      <c r="I273" s="467"/>
      <c r="J273" s="467"/>
      <c r="K273" s="467"/>
      <c r="L273" s="467"/>
      <c r="M273" s="467"/>
      <c r="N273" s="467"/>
      <c r="O273" s="467"/>
      <c r="P273" s="467"/>
      <c r="Q273" s="467"/>
      <c r="R273" s="467"/>
      <c r="S273" s="467"/>
      <c r="T273" s="467"/>
      <c r="U273" s="467"/>
      <c r="V273" s="467"/>
      <c r="W273" s="467"/>
      <c r="X273" s="467"/>
    </row>
    <row r="274" spans="1:24">
      <c r="A274" s="467"/>
      <c r="B274" s="467"/>
      <c r="C274" s="467"/>
      <c r="D274" s="467"/>
      <c r="E274" s="467"/>
      <c r="F274" s="467"/>
      <c r="G274" s="467"/>
      <c r="H274" s="467"/>
      <c r="I274" s="467"/>
      <c r="J274" s="467"/>
      <c r="K274" s="467"/>
      <c r="L274" s="467"/>
      <c r="M274" s="467"/>
      <c r="N274" s="467"/>
      <c r="O274" s="467"/>
      <c r="P274" s="467"/>
      <c r="Q274" s="467"/>
      <c r="R274" s="467"/>
      <c r="S274" s="467"/>
      <c r="T274" s="467"/>
      <c r="U274" s="467"/>
      <c r="V274" s="467"/>
      <c r="W274" s="467"/>
      <c r="X274" s="467"/>
    </row>
    <row r="275" spans="1:24">
      <c r="A275" s="467"/>
      <c r="B275" s="467"/>
      <c r="C275" s="467"/>
      <c r="D275" s="467"/>
      <c r="E275" s="467"/>
      <c r="F275" s="467"/>
      <c r="G275" s="467"/>
      <c r="H275" s="467"/>
      <c r="I275" s="467"/>
      <c r="J275" s="467"/>
      <c r="K275" s="467"/>
      <c r="L275" s="467"/>
      <c r="M275" s="467"/>
      <c r="N275" s="467"/>
      <c r="O275" s="467"/>
      <c r="P275" s="467"/>
      <c r="Q275" s="467"/>
      <c r="R275" s="467"/>
      <c r="S275" s="467"/>
      <c r="T275" s="467"/>
      <c r="U275" s="467"/>
      <c r="V275" s="467"/>
      <c r="W275" s="467"/>
      <c r="X275" s="467"/>
    </row>
    <row r="276" spans="1:24">
      <c r="A276" s="467"/>
      <c r="B276" s="467"/>
      <c r="C276" s="467"/>
      <c r="D276" s="467"/>
      <c r="E276" s="467"/>
      <c r="F276" s="467"/>
      <c r="G276" s="467"/>
      <c r="H276" s="467"/>
      <c r="I276" s="467"/>
      <c r="J276" s="467"/>
      <c r="K276" s="467"/>
      <c r="L276" s="467"/>
      <c r="M276" s="467"/>
      <c r="N276" s="467"/>
      <c r="O276" s="467"/>
      <c r="P276" s="467"/>
      <c r="Q276" s="467"/>
      <c r="R276" s="467"/>
      <c r="S276" s="467"/>
      <c r="T276" s="467"/>
      <c r="U276" s="467"/>
      <c r="V276" s="467"/>
      <c r="W276" s="467"/>
      <c r="X276" s="467"/>
    </row>
    <row r="277" spans="1:24">
      <c r="A277" s="467"/>
      <c r="B277" s="467"/>
      <c r="C277" s="467"/>
      <c r="D277" s="467"/>
      <c r="E277" s="467"/>
      <c r="F277" s="467"/>
      <c r="G277" s="467"/>
      <c r="H277" s="467"/>
      <c r="I277" s="467"/>
      <c r="J277" s="467"/>
      <c r="K277" s="467"/>
      <c r="L277" s="467"/>
      <c r="M277" s="467"/>
      <c r="N277" s="467"/>
      <c r="O277" s="467"/>
      <c r="P277" s="467"/>
      <c r="Q277" s="467"/>
      <c r="R277" s="467"/>
      <c r="S277" s="467"/>
      <c r="T277" s="467"/>
      <c r="U277" s="467"/>
      <c r="V277" s="467"/>
      <c r="W277" s="467"/>
      <c r="X277" s="467"/>
    </row>
    <row r="278" spans="1:24">
      <c r="A278" s="467"/>
      <c r="B278" s="467"/>
      <c r="C278" s="467"/>
      <c r="D278" s="467"/>
      <c r="E278" s="467"/>
      <c r="F278" s="467"/>
      <c r="G278" s="467"/>
      <c r="H278" s="467"/>
      <c r="I278" s="467"/>
      <c r="J278" s="467"/>
      <c r="K278" s="467"/>
      <c r="L278" s="467"/>
      <c r="M278" s="467"/>
      <c r="N278" s="467"/>
      <c r="O278" s="467"/>
      <c r="P278" s="467"/>
      <c r="Q278" s="467"/>
      <c r="R278" s="467"/>
      <c r="S278" s="467"/>
      <c r="T278" s="467"/>
      <c r="U278" s="467"/>
      <c r="V278" s="467"/>
      <c r="W278" s="467"/>
      <c r="X278" s="467"/>
    </row>
    <row r="279" spans="1:24">
      <c r="A279" s="467"/>
      <c r="B279" s="467"/>
      <c r="C279" s="467"/>
      <c r="D279" s="467"/>
      <c r="E279" s="467"/>
      <c r="F279" s="467"/>
      <c r="G279" s="467"/>
      <c r="H279" s="467"/>
      <c r="I279" s="467"/>
      <c r="J279" s="467"/>
      <c r="K279" s="467"/>
      <c r="L279" s="467"/>
      <c r="M279" s="467"/>
      <c r="N279" s="467"/>
      <c r="O279" s="467"/>
      <c r="P279" s="467"/>
      <c r="Q279" s="467"/>
      <c r="R279" s="467"/>
      <c r="S279" s="467"/>
      <c r="T279" s="467"/>
      <c r="U279" s="467"/>
      <c r="V279" s="467"/>
      <c r="W279" s="467"/>
      <c r="X279" s="467"/>
    </row>
    <row r="280" spans="1:24">
      <c r="A280" s="467"/>
      <c r="B280" s="467"/>
      <c r="C280" s="467"/>
      <c r="D280" s="467"/>
      <c r="E280" s="467"/>
      <c r="F280" s="467"/>
      <c r="G280" s="467"/>
      <c r="H280" s="467"/>
      <c r="I280" s="467"/>
      <c r="J280" s="467"/>
      <c r="K280" s="467"/>
      <c r="L280" s="467"/>
      <c r="M280" s="467"/>
      <c r="N280" s="467"/>
      <c r="O280" s="467"/>
      <c r="P280" s="467"/>
      <c r="Q280" s="467"/>
      <c r="R280" s="467"/>
      <c r="S280" s="467"/>
      <c r="T280" s="467"/>
      <c r="U280" s="467"/>
      <c r="V280" s="467"/>
      <c r="W280" s="467"/>
      <c r="X280" s="467"/>
    </row>
    <row r="281" spans="1:24">
      <c r="A281" s="467"/>
      <c r="B281" s="467"/>
      <c r="C281" s="467"/>
      <c r="D281" s="467"/>
      <c r="E281" s="467"/>
      <c r="F281" s="467"/>
      <c r="G281" s="467"/>
      <c r="H281" s="467"/>
      <c r="I281" s="467"/>
      <c r="J281" s="467"/>
      <c r="K281" s="467"/>
      <c r="L281" s="467"/>
      <c r="M281" s="467"/>
      <c r="N281" s="467"/>
      <c r="O281" s="467"/>
      <c r="P281" s="467"/>
      <c r="Q281" s="467"/>
      <c r="R281" s="467"/>
      <c r="S281" s="467"/>
      <c r="T281" s="467"/>
      <c r="U281" s="467"/>
      <c r="V281" s="467"/>
      <c r="W281" s="467"/>
      <c r="X281" s="467"/>
    </row>
    <row r="282" spans="1:24">
      <c r="A282" s="467"/>
      <c r="B282" s="467"/>
      <c r="C282" s="467"/>
      <c r="D282" s="467"/>
      <c r="E282" s="467"/>
      <c r="F282" s="467"/>
      <c r="G282" s="467"/>
      <c r="H282" s="467"/>
      <c r="I282" s="467"/>
      <c r="J282" s="467"/>
      <c r="K282" s="467"/>
      <c r="L282" s="467"/>
      <c r="M282" s="467"/>
      <c r="N282" s="467"/>
      <c r="O282" s="467"/>
      <c r="P282" s="467"/>
      <c r="Q282" s="467"/>
      <c r="R282" s="467"/>
      <c r="S282" s="467"/>
      <c r="T282" s="467"/>
      <c r="U282" s="467"/>
      <c r="V282" s="467"/>
      <c r="W282" s="467"/>
      <c r="X282" s="467"/>
    </row>
    <row r="283" spans="1:24">
      <c r="A283" s="467"/>
      <c r="B283" s="467"/>
      <c r="C283" s="467"/>
      <c r="D283" s="467"/>
      <c r="E283" s="467"/>
      <c r="F283" s="467"/>
      <c r="G283" s="467"/>
      <c r="H283" s="467"/>
      <c r="I283" s="467"/>
      <c r="J283" s="467"/>
      <c r="K283" s="467"/>
      <c r="L283" s="467"/>
      <c r="M283" s="467"/>
      <c r="N283" s="467"/>
      <c r="O283" s="467"/>
      <c r="P283" s="467"/>
      <c r="Q283" s="467"/>
      <c r="R283" s="467"/>
      <c r="S283" s="467"/>
      <c r="T283" s="467"/>
      <c r="U283" s="467"/>
      <c r="V283" s="467"/>
      <c r="W283" s="467"/>
      <c r="X283" s="467"/>
    </row>
    <row r="284" spans="1:24">
      <c r="A284" s="467"/>
      <c r="B284" s="467"/>
      <c r="C284" s="467"/>
      <c r="D284" s="467"/>
      <c r="E284" s="467"/>
      <c r="F284" s="467"/>
      <c r="G284" s="467"/>
      <c r="H284" s="467"/>
      <c r="I284" s="467"/>
      <c r="J284" s="467"/>
      <c r="K284" s="467"/>
      <c r="L284" s="467"/>
      <c r="M284" s="467"/>
      <c r="N284" s="467"/>
      <c r="O284" s="467"/>
      <c r="P284" s="467"/>
      <c r="Q284" s="467"/>
      <c r="R284" s="467"/>
      <c r="S284" s="467"/>
      <c r="T284" s="467"/>
      <c r="U284" s="467"/>
      <c r="V284" s="467"/>
      <c r="W284" s="467"/>
      <c r="X284" s="467"/>
    </row>
    <row r="285" spans="1:24">
      <c r="A285" s="467"/>
      <c r="B285" s="467"/>
      <c r="C285" s="467"/>
      <c r="D285" s="467"/>
      <c r="E285" s="467"/>
      <c r="F285" s="467"/>
      <c r="G285" s="467"/>
      <c r="H285" s="467"/>
      <c r="I285" s="467"/>
      <c r="J285" s="467"/>
      <c r="K285" s="467"/>
      <c r="L285" s="467"/>
      <c r="M285" s="467"/>
      <c r="N285" s="467"/>
      <c r="O285" s="467"/>
      <c r="P285" s="467"/>
      <c r="Q285" s="467"/>
      <c r="R285" s="467"/>
      <c r="S285" s="467"/>
      <c r="T285" s="467"/>
      <c r="U285" s="467"/>
      <c r="V285" s="467"/>
      <c r="W285" s="467"/>
      <c r="X285" s="467"/>
    </row>
    <row r="286" spans="1:24">
      <c r="A286" s="467"/>
      <c r="B286" s="467"/>
      <c r="C286" s="467"/>
      <c r="D286" s="467"/>
      <c r="E286" s="467"/>
      <c r="F286" s="467"/>
      <c r="G286" s="467"/>
      <c r="H286" s="467"/>
      <c r="I286" s="467"/>
      <c r="J286" s="467"/>
      <c r="K286" s="467"/>
      <c r="L286" s="467"/>
      <c r="M286" s="467"/>
      <c r="N286" s="467"/>
      <c r="O286" s="467"/>
      <c r="P286" s="467"/>
      <c r="Q286" s="467"/>
      <c r="R286" s="467"/>
      <c r="S286" s="467"/>
      <c r="T286" s="467"/>
      <c r="U286" s="467"/>
      <c r="V286" s="467"/>
      <c r="W286" s="467"/>
      <c r="X286" s="467"/>
    </row>
    <row r="287" spans="1:24">
      <c r="A287" s="467"/>
      <c r="B287" s="467"/>
      <c r="C287" s="467"/>
      <c r="D287" s="467"/>
      <c r="E287" s="467"/>
      <c r="F287" s="467"/>
      <c r="G287" s="467"/>
      <c r="H287" s="467"/>
      <c r="I287" s="467"/>
      <c r="J287" s="467"/>
      <c r="K287" s="467"/>
      <c r="L287" s="467"/>
      <c r="M287" s="467"/>
      <c r="N287" s="467"/>
      <c r="O287" s="467"/>
      <c r="P287" s="467"/>
      <c r="Q287" s="467"/>
      <c r="R287" s="467"/>
      <c r="S287" s="467"/>
      <c r="T287" s="467"/>
      <c r="U287" s="467"/>
      <c r="V287" s="467"/>
      <c r="W287" s="467"/>
      <c r="X287" s="467"/>
    </row>
    <row r="288" spans="1:24">
      <c r="A288" s="467"/>
      <c r="B288" s="467"/>
      <c r="C288" s="467"/>
      <c r="D288" s="467"/>
      <c r="E288" s="467"/>
      <c r="F288" s="467"/>
      <c r="G288" s="467"/>
      <c r="H288" s="467"/>
      <c r="I288" s="467"/>
      <c r="J288" s="467"/>
      <c r="K288" s="467"/>
      <c r="L288" s="467"/>
      <c r="M288" s="467"/>
      <c r="N288" s="467"/>
      <c r="O288" s="467"/>
      <c r="P288" s="467"/>
      <c r="Q288" s="467"/>
      <c r="R288" s="467"/>
      <c r="S288" s="467"/>
      <c r="T288" s="467"/>
      <c r="U288" s="467"/>
      <c r="V288" s="467"/>
      <c r="W288" s="467"/>
      <c r="X288" s="467"/>
    </row>
    <row r="289" spans="1:24">
      <c r="A289" s="467"/>
      <c r="B289" s="467"/>
      <c r="C289" s="467"/>
      <c r="D289" s="467"/>
      <c r="E289" s="467"/>
      <c r="F289" s="467"/>
      <c r="G289" s="467"/>
      <c r="H289" s="467"/>
      <c r="I289" s="467"/>
      <c r="J289" s="467"/>
      <c r="K289" s="467"/>
      <c r="L289" s="467"/>
      <c r="M289" s="467"/>
      <c r="N289" s="467"/>
      <c r="O289" s="467"/>
      <c r="P289" s="467"/>
      <c r="Q289" s="467"/>
      <c r="R289" s="467"/>
      <c r="S289" s="467"/>
      <c r="T289" s="467"/>
      <c r="U289" s="467"/>
      <c r="V289" s="467"/>
      <c r="W289" s="467"/>
      <c r="X289" s="467"/>
    </row>
    <row r="290" spans="1:24">
      <c r="A290" s="467"/>
      <c r="B290" s="467"/>
      <c r="C290" s="467"/>
      <c r="D290" s="467"/>
      <c r="E290" s="467"/>
      <c r="F290" s="467"/>
      <c r="G290" s="467"/>
      <c r="H290" s="467"/>
      <c r="I290" s="467"/>
      <c r="J290" s="467"/>
      <c r="K290" s="467"/>
      <c r="L290" s="467"/>
      <c r="M290" s="467"/>
      <c r="N290" s="467"/>
      <c r="O290" s="467"/>
      <c r="P290" s="467"/>
      <c r="Q290" s="467"/>
      <c r="R290" s="467"/>
      <c r="S290" s="467"/>
      <c r="T290" s="467"/>
      <c r="U290" s="467"/>
      <c r="V290" s="467"/>
      <c r="W290" s="467"/>
      <c r="X290" s="467"/>
    </row>
    <row r="291" spans="1:24">
      <c r="A291" s="467"/>
      <c r="B291" s="467"/>
      <c r="C291" s="467"/>
      <c r="D291" s="467"/>
      <c r="E291" s="467"/>
      <c r="F291" s="467"/>
      <c r="G291" s="467"/>
      <c r="H291" s="467"/>
      <c r="I291" s="467"/>
      <c r="J291" s="467"/>
      <c r="K291" s="467"/>
      <c r="L291" s="467"/>
      <c r="M291" s="467"/>
      <c r="N291" s="467"/>
      <c r="O291" s="467"/>
      <c r="P291" s="467"/>
      <c r="Q291" s="467"/>
      <c r="R291" s="467"/>
      <c r="S291" s="467"/>
      <c r="T291" s="467"/>
      <c r="U291" s="467"/>
      <c r="V291" s="467"/>
      <c r="W291" s="467"/>
      <c r="X291" s="467"/>
    </row>
    <row r="292" spans="1:24">
      <c r="A292" s="467"/>
      <c r="B292" s="467"/>
      <c r="C292" s="467"/>
      <c r="D292" s="467"/>
      <c r="E292" s="467"/>
      <c r="F292" s="467"/>
      <c r="G292" s="467"/>
      <c r="H292" s="467"/>
      <c r="I292" s="467"/>
      <c r="J292" s="467"/>
      <c r="K292" s="467"/>
      <c r="L292" s="467"/>
      <c r="M292" s="467"/>
      <c r="N292" s="467"/>
      <c r="O292" s="467"/>
      <c r="P292" s="467"/>
      <c r="Q292" s="467"/>
      <c r="R292" s="467"/>
      <c r="S292" s="467"/>
      <c r="T292" s="467"/>
      <c r="U292" s="467"/>
      <c r="V292" s="467"/>
      <c r="W292" s="467"/>
      <c r="X292" s="467"/>
    </row>
    <row r="293" spans="1:24">
      <c r="A293" s="467"/>
      <c r="B293" s="467"/>
      <c r="C293" s="467"/>
      <c r="D293" s="467"/>
      <c r="E293" s="467"/>
      <c r="F293" s="467"/>
      <c r="G293" s="467"/>
      <c r="H293" s="467"/>
      <c r="I293" s="467"/>
      <c r="J293" s="467"/>
      <c r="K293" s="467"/>
      <c r="L293" s="467"/>
      <c r="M293" s="467"/>
      <c r="N293" s="467"/>
      <c r="O293" s="467"/>
      <c r="P293" s="467"/>
      <c r="Q293" s="467"/>
      <c r="R293" s="467"/>
      <c r="S293" s="467"/>
      <c r="T293" s="467"/>
      <c r="U293" s="467"/>
      <c r="V293" s="467"/>
      <c r="W293" s="467"/>
      <c r="X293" s="467"/>
    </row>
    <row r="294" spans="1:24">
      <c r="A294" s="467"/>
      <c r="B294" s="467"/>
      <c r="C294" s="467"/>
      <c r="D294" s="467"/>
      <c r="E294" s="467"/>
      <c r="F294" s="467"/>
      <c r="G294" s="467"/>
      <c r="H294" s="467"/>
      <c r="I294" s="467"/>
      <c r="J294" s="467"/>
      <c r="K294" s="467"/>
      <c r="L294" s="467"/>
      <c r="M294" s="467"/>
      <c r="N294" s="467"/>
      <c r="O294" s="467"/>
      <c r="P294" s="467"/>
      <c r="Q294" s="467"/>
      <c r="R294" s="467"/>
      <c r="S294" s="467"/>
      <c r="T294" s="467"/>
      <c r="U294" s="467"/>
      <c r="V294" s="467"/>
      <c r="W294" s="467"/>
      <c r="X294" s="467"/>
    </row>
    <row r="295" spans="1:24">
      <c r="A295" s="467"/>
      <c r="B295" s="467"/>
      <c r="C295" s="467"/>
      <c r="D295" s="467"/>
      <c r="E295" s="467"/>
      <c r="F295" s="467"/>
      <c r="G295" s="467"/>
      <c r="H295" s="467"/>
      <c r="I295" s="467"/>
      <c r="J295" s="467"/>
      <c r="K295" s="467"/>
      <c r="L295" s="467"/>
      <c r="M295" s="467"/>
      <c r="N295" s="467"/>
      <c r="O295" s="467"/>
      <c r="P295" s="467"/>
      <c r="Q295" s="467"/>
      <c r="R295" s="467"/>
      <c r="S295" s="467"/>
      <c r="T295" s="467"/>
      <c r="U295" s="467"/>
      <c r="V295" s="467"/>
      <c r="W295" s="467"/>
      <c r="X295" s="467"/>
    </row>
    <row r="296" spans="1:24">
      <c r="A296" s="467"/>
      <c r="B296" s="467"/>
      <c r="C296" s="467"/>
      <c r="D296" s="467"/>
      <c r="E296" s="467"/>
      <c r="F296" s="467"/>
      <c r="G296" s="467"/>
      <c r="H296" s="467"/>
      <c r="I296" s="467"/>
      <c r="J296" s="467"/>
      <c r="K296" s="467"/>
      <c r="L296" s="467"/>
      <c r="M296" s="467"/>
      <c r="N296" s="467"/>
      <c r="O296" s="467"/>
      <c r="P296" s="467"/>
      <c r="Q296" s="467"/>
      <c r="R296" s="467"/>
      <c r="S296" s="467"/>
      <c r="T296" s="467"/>
      <c r="U296" s="467"/>
      <c r="V296" s="467"/>
      <c r="W296" s="467"/>
      <c r="X296" s="467"/>
    </row>
    <row r="297" spans="1:24">
      <c r="A297" s="467"/>
      <c r="B297" s="467"/>
      <c r="C297" s="467"/>
      <c r="D297" s="467"/>
      <c r="E297" s="467"/>
      <c r="F297" s="467"/>
      <c r="G297" s="467"/>
      <c r="H297" s="467"/>
      <c r="I297" s="467"/>
      <c r="J297" s="467"/>
      <c r="K297" s="467"/>
      <c r="L297" s="467"/>
      <c r="M297" s="467"/>
      <c r="N297" s="467"/>
      <c r="O297" s="467"/>
      <c r="P297" s="467"/>
      <c r="Q297" s="467"/>
      <c r="R297" s="467"/>
      <c r="S297" s="467"/>
      <c r="T297" s="467"/>
      <c r="U297" s="467"/>
      <c r="V297" s="467"/>
      <c r="W297" s="467"/>
      <c r="X297" s="467"/>
    </row>
    <row r="298" spans="1:24">
      <c r="A298" s="467"/>
      <c r="B298" s="467"/>
      <c r="C298" s="467"/>
      <c r="D298" s="467"/>
      <c r="E298" s="467"/>
      <c r="F298" s="467"/>
      <c r="G298" s="467"/>
      <c r="H298" s="467"/>
      <c r="I298" s="467"/>
      <c r="J298" s="467"/>
      <c r="K298" s="467"/>
      <c r="L298" s="467"/>
      <c r="M298" s="467"/>
      <c r="N298" s="467"/>
      <c r="O298" s="467"/>
      <c r="P298" s="467"/>
      <c r="Q298" s="467"/>
      <c r="R298" s="467"/>
      <c r="S298" s="467"/>
      <c r="T298" s="467"/>
      <c r="U298" s="467"/>
      <c r="V298" s="467"/>
      <c r="W298" s="467"/>
      <c r="X298" s="467"/>
    </row>
    <row r="299" spans="1:24">
      <c r="A299" s="467"/>
      <c r="B299" s="467"/>
      <c r="C299" s="467"/>
      <c r="D299" s="467"/>
      <c r="E299" s="467"/>
      <c r="F299" s="467"/>
      <c r="G299" s="467"/>
      <c r="H299" s="467"/>
      <c r="I299" s="467"/>
      <c r="J299" s="467"/>
      <c r="K299" s="467"/>
      <c r="L299" s="467"/>
      <c r="M299" s="467"/>
      <c r="N299" s="467"/>
      <c r="O299" s="467"/>
      <c r="P299" s="467"/>
      <c r="Q299" s="467"/>
      <c r="R299" s="467"/>
      <c r="S299" s="467"/>
      <c r="T299" s="467"/>
      <c r="U299" s="467"/>
      <c r="V299" s="467"/>
      <c r="W299" s="467"/>
      <c r="X299" s="467"/>
    </row>
    <row r="300" spans="1:24">
      <c r="A300" s="467"/>
      <c r="B300" s="467"/>
      <c r="C300" s="467"/>
      <c r="D300" s="467"/>
      <c r="E300" s="467"/>
      <c r="F300" s="467"/>
      <c r="G300" s="467"/>
      <c r="H300" s="467"/>
      <c r="I300" s="467"/>
      <c r="J300" s="467"/>
      <c r="K300" s="467"/>
      <c r="L300" s="467"/>
      <c r="M300" s="467"/>
      <c r="N300" s="467"/>
      <c r="O300" s="467"/>
      <c r="P300" s="467"/>
      <c r="Q300" s="467"/>
      <c r="R300" s="467"/>
      <c r="S300" s="467"/>
      <c r="T300" s="467"/>
      <c r="U300" s="467"/>
      <c r="V300" s="467"/>
      <c r="W300" s="467"/>
      <c r="X300" s="467"/>
    </row>
    <row r="301" spans="1:24">
      <c r="A301" s="467"/>
      <c r="B301" s="467"/>
      <c r="C301" s="467"/>
      <c r="D301" s="467"/>
      <c r="E301" s="467"/>
      <c r="F301" s="467"/>
      <c r="G301" s="467"/>
      <c r="H301" s="467"/>
      <c r="I301" s="467"/>
      <c r="J301" s="467"/>
      <c r="K301" s="467"/>
      <c r="L301" s="467"/>
      <c r="M301" s="467"/>
      <c r="N301" s="467"/>
      <c r="O301" s="467"/>
      <c r="P301" s="467"/>
      <c r="Q301" s="467"/>
      <c r="R301" s="467"/>
      <c r="S301" s="467"/>
      <c r="T301" s="467"/>
      <c r="U301" s="467"/>
      <c r="V301" s="467"/>
      <c r="W301" s="467"/>
      <c r="X301" s="467"/>
    </row>
    <row r="302" spans="1:24">
      <c r="A302" s="467"/>
      <c r="B302" s="467"/>
      <c r="C302" s="467"/>
      <c r="D302" s="467"/>
      <c r="E302" s="467"/>
      <c r="F302" s="467"/>
      <c r="G302" s="467"/>
      <c r="H302" s="467"/>
      <c r="I302" s="467"/>
      <c r="J302" s="467"/>
      <c r="K302" s="467"/>
      <c r="L302" s="467"/>
      <c r="M302" s="467"/>
      <c r="N302" s="467"/>
      <c r="O302" s="467"/>
      <c r="P302" s="467"/>
      <c r="Q302" s="467"/>
      <c r="R302" s="467"/>
      <c r="S302" s="467"/>
      <c r="T302" s="467"/>
      <c r="U302" s="467"/>
      <c r="V302" s="467"/>
      <c r="W302" s="467"/>
      <c r="X302" s="467"/>
    </row>
    <row r="303" spans="1:24">
      <c r="A303" s="467"/>
      <c r="B303" s="467"/>
      <c r="C303" s="467"/>
      <c r="D303" s="467"/>
      <c r="E303" s="467"/>
      <c r="F303" s="467"/>
      <c r="G303" s="467"/>
      <c r="H303" s="467"/>
      <c r="I303" s="467"/>
      <c r="J303" s="467"/>
      <c r="K303" s="467"/>
      <c r="L303" s="467"/>
      <c r="M303" s="467"/>
      <c r="N303" s="467"/>
      <c r="O303" s="467"/>
      <c r="P303" s="467"/>
      <c r="Q303" s="467"/>
      <c r="R303" s="467"/>
      <c r="S303" s="467"/>
      <c r="T303" s="467"/>
      <c r="U303" s="467"/>
      <c r="V303" s="467"/>
      <c r="W303" s="467"/>
      <c r="X303" s="467"/>
    </row>
    <row r="304" spans="1:24">
      <c r="A304" s="467"/>
      <c r="B304" s="467"/>
      <c r="C304" s="467"/>
      <c r="D304" s="467"/>
      <c r="E304" s="467"/>
      <c r="F304" s="467"/>
      <c r="G304" s="467"/>
      <c r="H304" s="467"/>
      <c r="I304" s="467"/>
      <c r="J304" s="467"/>
      <c r="K304" s="467"/>
      <c r="L304" s="467"/>
      <c r="M304" s="467"/>
      <c r="N304" s="467"/>
      <c r="O304" s="467"/>
      <c r="P304" s="467"/>
      <c r="Q304" s="467"/>
      <c r="R304" s="467"/>
      <c r="S304" s="467"/>
      <c r="T304" s="467"/>
      <c r="U304" s="467"/>
      <c r="V304" s="467"/>
      <c r="W304" s="467"/>
      <c r="X304" s="467"/>
    </row>
    <row r="305" spans="1:24">
      <c r="A305" s="467"/>
      <c r="B305" s="467"/>
      <c r="C305" s="467"/>
      <c r="D305" s="467"/>
      <c r="E305" s="467"/>
      <c r="F305" s="467"/>
      <c r="G305" s="467"/>
      <c r="H305" s="467"/>
      <c r="I305" s="467"/>
      <c r="J305" s="467"/>
      <c r="K305" s="467"/>
      <c r="L305" s="467"/>
      <c r="M305" s="467"/>
      <c r="N305" s="467"/>
      <c r="O305" s="467"/>
      <c r="P305" s="467"/>
      <c r="Q305" s="467"/>
      <c r="R305" s="467"/>
      <c r="S305" s="467"/>
      <c r="T305" s="467"/>
      <c r="U305" s="467"/>
      <c r="V305" s="467"/>
      <c r="W305" s="467"/>
      <c r="X305" s="467"/>
    </row>
    <row r="306" spans="1:24">
      <c r="A306" s="467"/>
      <c r="B306" s="467"/>
      <c r="C306" s="467"/>
      <c r="D306" s="467"/>
      <c r="E306" s="467"/>
      <c r="F306" s="467"/>
      <c r="G306" s="467"/>
      <c r="H306" s="467"/>
      <c r="I306" s="467"/>
      <c r="J306" s="467"/>
      <c r="K306" s="467"/>
      <c r="L306" s="467"/>
      <c r="M306" s="467"/>
      <c r="N306" s="467"/>
      <c r="O306" s="467"/>
      <c r="P306" s="467"/>
      <c r="Q306" s="467"/>
      <c r="R306" s="467"/>
      <c r="S306" s="467"/>
      <c r="T306" s="467"/>
      <c r="U306" s="467"/>
      <c r="V306" s="467"/>
      <c r="W306" s="467"/>
      <c r="X306" s="467"/>
    </row>
    <row r="307" spans="1:24">
      <c r="A307" s="467"/>
      <c r="B307" s="467"/>
      <c r="C307" s="467"/>
      <c r="D307" s="467"/>
      <c r="E307" s="467"/>
      <c r="F307" s="467"/>
      <c r="G307" s="467"/>
      <c r="H307" s="467"/>
      <c r="I307" s="467"/>
      <c r="J307" s="467"/>
      <c r="K307" s="467"/>
      <c r="L307" s="467"/>
      <c r="M307" s="467"/>
      <c r="N307" s="467"/>
      <c r="O307" s="467"/>
      <c r="P307" s="467"/>
      <c r="Q307" s="467"/>
      <c r="R307" s="467"/>
      <c r="S307" s="467"/>
      <c r="T307" s="467"/>
      <c r="U307" s="467"/>
      <c r="V307" s="467"/>
      <c r="W307" s="467"/>
      <c r="X307" s="467"/>
    </row>
    <row r="308" spans="1:24">
      <c r="A308" s="467"/>
      <c r="B308" s="467"/>
      <c r="C308" s="467"/>
      <c r="D308" s="467"/>
      <c r="E308" s="467"/>
      <c r="F308" s="467"/>
      <c r="G308" s="467"/>
      <c r="H308" s="467"/>
      <c r="I308" s="467"/>
      <c r="J308" s="467"/>
      <c r="K308" s="467"/>
      <c r="L308" s="467"/>
      <c r="M308" s="467"/>
      <c r="N308" s="467"/>
      <c r="O308" s="467"/>
      <c r="P308" s="467"/>
      <c r="Q308" s="467"/>
      <c r="R308" s="467"/>
      <c r="S308" s="467"/>
      <c r="T308" s="467"/>
      <c r="U308" s="467"/>
      <c r="V308" s="467"/>
      <c r="W308" s="467"/>
      <c r="X308" s="467"/>
    </row>
    <row r="309" spans="1:24">
      <c r="A309" s="467"/>
      <c r="B309" s="467"/>
      <c r="C309" s="467"/>
      <c r="D309" s="467"/>
      <c r="E309" s="467"/>
      <c r="F309" s="467"/>
      <c r="G309" s="467"/>
      <c r="H309" s="467"/>
      <c r="I309" s="467"/>
      <c r="J309" s="467"/>
      <c r="K309" s="467"/>
      <c r="L309" s="467"/>
      <c r="M309" s="467"/>
      <c r="N309" s="467"/>
      <c r="O309" s="467"/>
      <c r="P309" s="467"/>
      <c r="Q309" s="467"/>
      <c r="R309" s="467"/>
      <c r="S309" s="467"/>
      <c r="T309" s="467"/>
      <c r="U309" s="467"/>
      <c r="V309" s="467"/>
      <c r="W309" s="467"/>
      <c r="X309" s="467"/>
    </row>
    <row r="310" spans="1:24">
      <c r="A310" s="467"/>
      <c r="B310" s="467"/>
      <c r="C310" s="467"/>
      <c r="D310" s="467"/>
      <c r="E310" s="467"/>
      <c r="F310" s="467"/>
      <c r="G310" s="467"/>
      <c r="H310" s="467"/>
      <c r="I310" s="467"/>
      <c r="J310" s="467"/>
      <c r="K310" s="467"/>
      <c r="L310" s="467"/>
      <c r="M310" s="467"/>
      <c r="N310" s="467"/>
      <c r="O310" s="467"/>
      <c r="P310" s="467"/>
      <c r="Q310" s="467"/>
      <c r="R310" s="467"/>
      <c r="S310" s="467"/>
      <c r="T310" s="467"/>
      <c r="U310" s="467"/>
      <c r="V310" s="467"/>
      <c r="W310" s="467"/>
      <c r="X310" s="467"/>
    </row>
    <row r="311" spans="1:24">
      <c r="A311" s="467"/>
      <c r="B311" s="467"/>
      <c r="C311" s="467"/>
      <c r="D311" s="467"/>
      <c r="E311" s="467"/>
      <c r="F311" s="467"/>
      <c r="G311" s="467"/>
      <c r="H311" s="467"/>
      <c r="I311" s="467"/>
      <c r="J311" s="467"/>
      <c r="K311" s="467"/>
      <c r="L311" s="467"/>
      <c r="M311" s="467"/>
      <c r="N311" s="467"/>
      <c r="O311" s="467"/>
      <c r="P311" s="467"/>
      <c r="Q311" s="467"/>
      <c r="R311" s="467"/>
      <c r="S311" s="467"/>
      <c r="T311" s="467"/>
      <c r="U311" s="467"/>
      <c r="V311" s="467"/>
      <c r="W311" s="467"/>
      <c r="X311" s="467"/>
    </row>
    <row r="312" spans="1:24">
      <c r="A312" s="467"/>
      <c r="B312" s="467"/>
      <c r="C312" s="467"/>
      <c r="D312" s="467"/>
      <c r="E312" s="467"/>
      <c r="F312" s="467"/>
      <c r="G312" s="467"/>
      <c r="H312" s="467"/>
      <c r="I312" s="467"/>
      <c r="J312" s="467"/>
      <c r="K312" s="467"/>
      <c r="L312" s="467"/>
      <c r="M312" s="467"/>
      <c r="N312" s="467"/>
      <c r="O312" s="467"/>
      <c r="P312" s="467"/>
      <c r="Q312" s="467"/>
      <c r="R312" s="467"/>
      <c r="S312" s="467"/>
      <c r="T312" s="467"/>
      <c r="U312" s="467"/>
      <c r="V312" s="467"/>
      <c r="W312" s="467"/>
      <c r="X312" s="467"/>
    </row>
    <row r="313" spans="1:24">
      <c r="A313" s="467"/>
      <c r="B313" s="467"/>
      <c r="C313" s="467"/>
      <c r="D313" s="467"/>
      <c r="E313" s="467"/>
      <c r="F313" s="467"/>
      <c r="G313" s="467"/>
      <c r="H313" s="467"/>
      <c r="I313" s="467"/>
      <c r="J313" s="467"/>
      <c r="K313" s="467"/>
      <c r="L313" s="467"/>
      <c r="M313" s="467"/>
      <c r="N313" s="467"/>
      <c r="O313" s="467"/>
      <c r="P313" s="467"/>
      <c r="Q313" s="467"/>
      <c r="R313" s="467"/>
      <c r="S313" s="467"/>
      <c r="T313" s="467"/>
      <c r="U313" s="467"/>
      <c r="V313" s="467"/>
      <c r="W313" s="467"/>
      <c r="X313" s="467"/>
    </row>
    <row r="314" spans="1:24">
      <c r="A314" s="467"/>
      <c r="B314" s="467"/>
      <c r="C314" s="467"/>
      <c r="D314" s="467"/>
      <c r="E314" s="467"/>
      <c r="F314" s="467"/>
      <c r="G314" s="467"/>
      <c r="H314" s="467"/>
      <c r="I314" s="467"/>
      <c r="J314" s="467"/>
      <c r="K314" s="467"/>
      <c r="L314" s="467"/>
      <c r="M314" s="467"/>
      <c r="N314" s="467"/>
      <c r="O314" s="467"/>
      <c r="P314" s="467"/>
      <c r="Q314" s="467"/>
      <c r="R314" s="467"/>
      <c r="S314" s="467"/>
      <c r="T314" s="467"/>
      <c r="U314" s="467"/>
      <c r="V314" s="467"/>
      <c r="W314" s="467"/>
      <c r="X314" s="467"/>
    </row>
    <row r="315" spans="1:24">
      <c r="A315" s="467"/>
      <c r="B315" s="467"/>
      <c r="C315" s="467"/>
      <c r="D315" s="467"/>
      <c r="E315" s="467"/>
      <c r="F315" s="467"/>
      <c r="G315" s="467"/>
      <c r="H315" s="467"/>
      <c r="I315" s="467"/>
      <c r="J315" s="467"/>
      <c r="K315" s="467"/>
      <c r="L315" s="467"/>
      <c r="M315" s="467"/>
      <c r="N315" s="467"/>
      <c r="O315" s="467"/>
      <c r="P315" s="467"/>
      <c r="Q315" s="467"/>
      <c r="R315" s="467"/>
      <c r="S315" s="467"/>
      <c r="T315" s="467"/>
      <c r="U315" s="467"/>
      <c r="V315" s="467"/>
      <c r="W315" s="467"/>
      <c r="X315" s="467"/>
    </row>
    <row r="316" spans="1:24">
      <c r="A316" s="467"/>
      <c r="B316" s="467"/>
      <c r="C316" s="467"/>
      <c r="D316" s="467"/>
      <c r="E316" s="467"/>
      <c r="F316" s="467"/>
      <c r="G316" s="467"/>
      <c r="H316" s="467"/>
      <c r="I316" s="467"/>
      <c r="J316" s="467"/>
      <c r="K316" s="467"/>
      <c r="L316" s="467"/>
      <c r="M316" s="467"/>
      <c r="N316" s="467"/>
      <c r="O316" s="467"/>
      <c r="P316" s="467"/>
      <c r="Q316" s="467"/>
      <c r="R316" s="467"/>
      <c r="S316" s="467"/>
      <c r="T316" s="467"/>
      <c r="U316" s="467"/>
      <c r="V316" s="467"/>
      <c r="W316" s="467"/>
      <c r="X316" s="467"/>
    </row>
    <row r="317" spans="1:24">
      <c r="A317" s="467"/>
      <c r="B317" s="467"/>
      <c r="C317" s="467"/>
      <c r="D317" s="467"/>
      <c r="E317" s="467"/>
      <c r="F317" s="467"/>
      <c r="G317" s="467"/>
      <c r="H317" s="467"/>
      <c r="I317" s="467"/>
      <c r="J317" s="467"/>
      <c r="K317" s="467"/>
      <c r="L317" s="467"/>
      <c r="M317" s="467"/>
      <c r="N317" s="467"/>
      <c r="O317" s="467"/>
      <c r="P317" s="467"/>
      <c r="Q317" s="467"/>
      <c r="R317" s="467"/>
      <c r="S317" s="467"/>
      <c r="T317" s="467"/>
      <c r="U317" s="467"/>
      <c r="V317" s="467"/>
      <c r="W317" s="467"/>
      <c r="X317" s="467"/>
    </row>
    <row r="318" spans="1:24">
      <c r="A318" s="467"/>
      <c r="B318" s="467"/>
      <c r="C318" s="467"/>
      <c r="D318" s="467"/>
      <c r="E318" s="467"/>
      <c r="F318" s="467"/>
      <c r="G318" s="467"/>
      <c r="H318" s="467"/>
      <c r="I318" s="467"/>
      <c r="J318" s="467"/>
      <c r="K318" s="467"/>
      <c r="L318" s="467"/>
      <c r="M318" s="467"/>
      <c r="N318" s="467"/>
      <c r="O318" s="467"/>
      <c r="P318" s="467"/>
      <c r="Q318" s="467"/>
      <c r="R318" s="467"/>
      <c r="S318" s="467"/>
      <c r="T318" s="467"/>
      <c r="U318" s="467"/>
      <c r="V318" s="467"/>
      <c r="W318" s="467"/>
      <c r="X318" s="467"/>
    </row>
    <row r="319" spans="1:24">
      <c r="A319" s="467"/>
      <c r="B319" s="467"/>
      <c r="C319" s="467"/>
      <c r="D319" s="467"/>
      <c r="E319" s="467"/>
      <c r="F319" s="467"/>
      <c r="G319" s="467"/>
      <c r="H319" s="467"/>
      <c r="I319" s="467"/>
      <c r="J319" s="467"/>
      <c r="K319" s="467"/>
      <c r="L319" s="467"/>
      <c r="M319" s="467"/>
      <c r="N319" s="467"/>
      <c r="O319" s="467"/>
      <c r="P319" s="467"/>
      <c r="Q319" s="467"/>
      <c r="R319" s="467"/>
      <c r="S319" s="467"/>
      <c r="T319" s="467"/>
      <c r="U319" s="467"/>
      <c r="V319" s="467"/>
      <c r="W319" s="467"/>
      <c r="X319" s="467"/>
    </row>
    <row r="320" spans="1:24">
      <c r="A320" s="467"/>
      <c r="B320" s="467"/>
      <c r="C320" s="467"/>
      <c r="D320" s="467"/>
      <c r="E320" s="467"/>
      <c r="F320" s="467"/>
      <c r="G320" s="467"/>
      <c r="H320" s="467"/>
      <c r="I320" s="467"/>
      <c r="J320" s="467"/>
      <c r="K320" s="467"/>
      <c r="L320" s="467"/>
      <c r="M320" s="467"/>
      <c r="N320" s="467"/>
      <c r="O320" s="467"/>
      <c r="P320" s="467"/>
      <c r="Q320" s="467"/>
      <c r="R320" s="467"/>
      <c r="S320" s="467"/>
      <c r="T320" s="467"/>
      <c r="U320" s="467"/>
      <c r="V320" s="467"/>
      <c r="W320" s="467"/>
      <c r="X320" s="467"/>
    </row>
    <row r="321" spans="1:24">
      <c r="A321" s="467"/>
      <c r="B321" s="467"/>
      <c r="C321" s="467"/>
      <c r="D321" s="467"/>
      <c r="E321" s="467"/>
      <c r="F321" s="467"/>
      <c r="G321" s="467"/>
      <c r="H321" s="467"/>
      <c r="I321" s="467"/>
      <c r="J321" s="467"/>
      <c r="K321" s="467"/>
      <c r="L321" s="467"/>
      <c r="M321" s="467"/>
      <c r="N321" s="467"/>
      <c r="O321" s="467"/>
      <c r="P321" s="467"/>
      <c r="Q321" s="467"/>
      <c r="R321" s="467"/>
      <c r="S321" s="467"/>
      <c r="T321" s="467"/>
      <c r="U321" s="467"/>
      <c r="V321" s="467"/>
      <c r="W321" s="467"/>
      <c r="X321" s="467"/>
    </row>
    <row r="322" spans="1:24">
      <c r="A322" s="467"/>
      <c r="B322" s="467"/>
      <c r="C322" s="467"/>
      <c r="D322" s="467"/>
      <c r="E322" s="467"/>
      <c r="F322" s="467"/>
      <c r="G322" s="467"/>
      <c r="H322" s="467"/>
      <c r="I322" s="467"/>
      <c r="J322" s="467"/>
      <c r="K322" s="467"/>
      <c r="L322" s="467"/>
      <c r="M322" s="467"/>
      <c r="N322" s="467"/>
      <c r="O322" s="467"/>
      <c r="P322" s="467"/>
      <c r="Q322" s="467"/>
      <c r="R322" s="467"/>
      <c r="S322" s="467"/>
      <c r="T322" s="467"/>
      <c r="U322" s="467"/>
      <c r="V322" s="467"/>
      <c r="W322" s="467"/>
      <c r="X322" s="467"/>
    </row>
    <row r="323" spans="1:24">
      <c r="A323" s="467"/>
      <c r="B323" s="467"/>
      <c r="C323" s="467"/>
      <c r="D323" s="467"/>
      <c r="E323" s="467"/>
      <c r="F323" s="467"/>
      <c r="G323" s="467"/>
      <c r="H323" s="467"/>
      <c r="I323" s="467"/>
      <c r="J323" s="467"/>
      <c r="K323" s="467"/>
      <c r="L323" s="467"/>
      <c r="M323" s="467"/>
      <c r="N323" s="467"/>
      <c r="O323" s="467"/>
      <c r="P323" s="467"/>
      <c r="Q323" s="467"/>
      <c r="R323" s="467"/>
      <c r="S323" s="467"/>
      <c r="T323" s="467"/>
      <c r="U323" s="467"/>
      <c r="V323" s="467"/>
      <c r="W323" s="467"/>
      <c r="X323" s="467"/>
    </row>
    <row r="324" spans="1:24">
      <c r="A324" s="467"/>
      <c r="B324" s="467"/>
      <c r="C324" s="467"/>
      <c r="D324" s="467"/>
      <c r="E324" s="467"/>
      <c r="F324" s="467"/>
      <c r="G324" s="467"/>
      <c r="H324" s="467"/>
      <c r="I324" s="467"/>
      <c r="J324" s="467"/>
      <c r="K324" s="467"/>
      <c r="L324" s="467"/>
      <c r="M324" s="467"/>
      <c r="N324" s="467"/>
      <c r="O324" s="467"/>
      <c r="P324" s="467"/>
      <c r="Q324" s="467"/>
      <c r="R324" s="467"/>
      <c r="S324" s="467"/>
      <c r="T324" s="467"/>
      <c r="U324" s="467"/>
      <c r="V324" s="467"/>
      <c r="W324" s="467"/>
      <c r="X324" s="467"/>
    </row>
    <row r="325" spans="1:24">
      <c r="A325" s="467"/>
      <c r="B325" s="467"/>
      <c r="C325" s="467"/>
      <c r="D325" s="467"/>
      <c r="E325" s="467"/>
      <c r="F325" s="467"/>
      <c r="G325" s="467"/>
      <c r="H325" s="467"/>
      <c r="I325" s="467"/>
      <c r="J325" s="467"/>
      <c r="K325" s="467"/>
      <c r="L325" s="467"/>
      <c r="M325" s="467"/>
      <c r="N325" s="467"/>
      <c r="O325" s="467"/>
      <c r="P325" s="467"/>
      <c r="Q325" s="467"/>
      <c r="R325" s="467"/>
      <c r="S325" s="467"/>
      <c r="T325" s="467"/>
      <c r="U325" s="467"/>
      <c r="V325" s="467"/>
      <c r="W325" s="467"/>
      <c r="X325" s="467"/>
    </row>
    <row r="326" spans="1:24">
      <c r="A326" s="467"/>
      <c r="B326" s="467"/>
      <c r="C326" s="467"/>
      <c r="D326" s="467"/>
      <c r="E326" s="467"/>
      <c r="F326" s="467"/>
      <c r="G326" s="467"/>
      <c r="H326" s="467"/>
      <c r="I326" s="467"/>
      <c r="J326" s="467"/>
      <c r="K326" s="467"/>
      <c r="L326" s="467"/>
      <c r="M326" s="467"/>
      <c r="N326" s="467"/>
      <c r="O326" s="467"/>
      <c r="P326" s="467"/>
      <c r="Q326" s="467"/>
      <c r="R326" s="467"/>
      <c r="S326" s="467"/>
      <c r="T326" s="467"/>
      <c r="U326" s="467"/>
      <c r="V326" s="467"/>
      <c r="W326" s="467"/>
      <c r="X326" s="467"/>
    </row>
    <row r="327" spans="1:24">
      <c r="A327" s="467"/>
      <c r="B327" s="467"/>
      <c r="C327" s="467"/>
      <c r="D327" s="467"/>
      <c r="E327" s="467"/>
      <c r="F327" s="467"/>
      <c r="G327" s="467"/>
      <c r="H327" s="467"/>
      <c r="I327" s="467"/>
      <c r="J327" s="467"/>
      <c r="K327" s="467"/>
      <c r="L327" s="467"/>
      <c r="M327" s="467"/>
      <c r="N327" s="467"/>
      <c r="O327" s="467"/>
      <c r="P327" s="467"/>
      <c r="Q327" s="467"/>
      <c r="R327" s="467"/>
      <c r="S327" s="467"/>
      <c r="T327" s="467"/>
      <c r="U327" s="467"/>
      <c r="V327" s="467"/>
      <c r="W327" s="467"/>
      <c r="X327" s="467"/>
    </row>
    <row r="328" spans="1:24">
      <c r="A328" s="467"/>
      <c r="B328" s="467"/>
      <c r="C328" s="467"/>
      <c r="D328" s="467"/>
      <c r="E328" s="467"/>
      <c r="F328" s="467"/>
      <c r="G328" s="467"/>
      <c r="H328" s="467"/>
      <c r="I328" s="467"/>
      <c r="J328" s="467"/>
      <c r="K328" s="467"/>
      <c r="L328" s="467"/>
      <c r="M328" s="467"/>
      <c r="N328" s="467"/>
      <c r="O328" s="467"/>
      <c r="P328" s="467"/>
      <c r="Q328" s="467"/>
      <c r="R328" s="467"/>
      <c r="S328" s="467"/>
      <c r="T328" s="467"/>
      <c r="U328" s="467"/>
      <c r="V328" s="467"/>
      <c r="W328" s="467"/>
      <c r="X328" s="467"/>
    </row>
    <row r="329" spans="1:24">
      <c r="A329" s="467"/>
      <c r="B329" s="467"/>
      <c r="C329" s="467"/>
      <c r="D329" s="467"/>
      <c r="E329" s="467"/>
      <c r="F329" s="467"/>
      <c r="G329" s="467"/>
      <c r="H329" s="467"/>
      <c r="I329" s="467"/>
      <c r="J329" s="467"/>
      <c r="K329" s="467"/>
      <c r="L329" s="467"/>
      <c r="M329" s="467"/>
      <c r="N329" s="467"/>
      <c r="O329" s="467"/>
      <c r="P329" s="467"/>
      <c r="Q329" s="467"/>
      <c r="R329" s="467"/>
      <c r="S329" s="467"/>
      <c r="T329" s="467"/>
      <c r="U329" s="467"/>
      <c r="V329" s="467"/>
      <c r="W329" s="467"/>
      <c r="X329" s="467"/>
    </row>
    <row r="330" spans="1:24">
      <c r="A330" s="467"/>
      <c r="B330" s="467"/>
      <c r="C330" s="467"/>
      <c r="D330" s="467"/>
      <c r="E330" s="467"/>
      <c r="F330" s="467"/>
      <c r="G330" s="467"/>
      <c r="H330" s="467"/>
      <c r="I330" s="467"/>
      <c r="J330" s="467"/>
      <c r="K330" s="467"/>
      <c r="L330" s="467"/>
      <c r="M330" s="467"/>
      <c r="N330" s="467"/>
      <c r="O330" s="467"/>
      <c r="P330" s="467"/>
      <c r="Q330" s="467"/>
      <c r="R330" s="467"/>
      <c r="S330" s="467"/>
      <c r="T330" s="467"/>
      <c r="U330" s="467"/>
      <c r="V330" s="467"/>
      <c r="W330" s="467"/>
      <c r="X330" s="467"/>
    </row>
    <row r="331" spans="1:24">
      <c r="A331" s="467"/>
      <c r="B331" s="467"/>
      <c r="C331" s="467"/>
      <c r="D331" s="467"/>
      <c r="E331" s="467"/>
      <c r="F331" s="467"/>
      <c r="G331" s="467"/>
      <c r="H331" s="467"/>
      <c r="I331" s="467"/>
      <c r="J331" s="467"/>
      <c r="K331" s="467"/>
      <c r="L331" s="467"/>
      <c r="M331" s="467"/>
      <c r="N331" s="467"/>
      <c r="O331" s="467"/>
      <c r="P331" s="467"/>
      <c r="Q331" s="467"/>
      <c r="R331" s="467"/>
      <c r="S331" s="467"/>
      <c r="T331" s="467"/>
      <c r="U331" s="467"/>
      <c r="V331" s="467"/>
      <c r="W331" s="467"/>
      <c r="X331" s="467"/>
    </row>
    <row r="332" spans="1:24">
      <c r="A332" s="467"/>
      <c r="B332" s="467"/>
      <c r="C332" s="467"/>
      <c r="D332" s="467"/>
      <c r="E332" s="467"/>
      <c r="F332" s="467"/>
      <c r="G332" s="467"/>
      <c r="H332" s="467"/>
      <c r="I332" s="467"/>
      <c r="J332" s="467"/>
      <c r="K332" s="467"/>
      <c r="L332" s="467"/>
      <c r="M332" s="467"/>
      <c r="N332" s="467"/>
      <c r="O332" s="467"/>
      <c r="P332" s="467"/>
      <c r="Q332" s="467"/>
      <c r="R332" s="467"/>
      <c r="S332" s="467"/>
      <c r="T332" s="467"/>
      <c r="U332" s="467"/>
      <c r="V332" s="467"/>
      <c r="W332" s="467"/>
      <c r="X332" s="467"/>
    </row>
    <row r="333" spans="1:24">
      <c r="A333" s="467"/>
      <c r="B333" s="467"/>
      <c r="C333" s="467"/>
      <c r="D333" s="467"/>
      <c r="E333" s="467"/>
      <c r="F333" s="467"/>
      <c r="G333" s="467"/>
      <c r="H333" s="467"/>
      <c r="I333" s="467"/>
      <c r="J333" s="467"/>
      <c r="K333" s="467"/>
      <c r="L333" s="467"/>
      <c r="M333" s="467"/>
      <c r="N333" s="467"/>
      <c r="O333" s="467"/>
      <c r="P333" s="467"/>
      <c r="Q333" s="467"/>
      <c r="R333" s="467"/>
      <c r="S333" s="467"/>
      <c r="T333" s="467"/>
      <c r="U333" s="467"/>
      <c r="V333" s="467"/>
      <c r="W333" s="467"/>
      <c r="X333" s="467"/>
    </row>
    <row r="334" spans="1:24">
      <c r="A334" s="467"/>
      <c r="B334" s="467"/>
      <c r="C334" s="467"/>
      <c r="D334" s="467"/>
      <c r="E334" s="467"/>
      <c r="F334" s="467"/>
      <c r="G334" s="467"/>
      <c r="H334" s="467"/>
      <c r="I334" s="467"/>
      <c r="J334" s="467"/>
      <c r="K334" s="467"/>
      <c r="L334" s="467"/>
      <c r="M334" s="467"/>
      <c r="N334" s="467"/>
      <c r="O334" s="467"/>
      <c r="P334" s="467"/>
      <c r="Q334" s="467"/>
      <c r="R334" s="467"/>
      <c r="S334" s="467"/>
      <c r="T334" s="467"/>
      <c r="U334" s="467"/>
      <c r="V334" s="467"/>
      <c r="W334" s="467"/>
      <c r="X334" s="467"/>
    </row>
    <row r="335" spans="1:24">
      <c r="A335" s="467"/>
      <c r="B335" s="467"/>
      <c r="C335" s="467"/>
      <c r="D335" s="467"/>
      <c r="E335" s="467"/>
      <c r="F335" s="467"/>
      <c r="G335" s="467"/>
      <c r="H335" s="467"/>
      <c r="I335" s="467"/>
      <c r="J335" s="467"/>
      <c r="K335" s="467"/>
      <c r="L335" s="467"/>
      <c r="M335" s="467"/>
      <c r="N335" s="467"/>
      <c r="O335" s="467"/>
      <c r="P335" s="467"/>
      <c r="Q335" s="467"/>
      <c r="R335" s="467"/>
      <c r="S335" s="467"/>
      <c r="T335" s="467"/>
      <c r="U335" s="467"/>
      <c r="V335" s="467"/>
      <c r="W335" s="467"/>
      <c r="X335" s="467"/>
    </row>
    <row r="336" spans="1:24">
      <c r="A336" s="467"/>
      <c r="B336" s="467"/>
      <c r="C336" s="467"/>
      <c r="D336" s="467"/>
      <c r="E336" s="467"/>
      <c r="F336" s="467"/>
      <c r="G336" s="467"/>
      <c r="H336" s="467"/>
      <c r="I336" s="467"/>
      <c r="J336" s="467"/>
      <c r="K336" s="467"/>
      <c r="L336" s="467"/>
      <c r="M336" s="467"/>
      <c r="N336" s="467"/>
      <c r="O336" s="467"/>
      <c r="P336" s="467"/>
      <c r="Q336" s="467"/>
      <c r="R336" s="467"/>
      <c r="S336" s="467"/>
      <c r="T336" s="467"/>
      <c r="U336" s="467"/>
      <c r="V336" s="467"/>
      <c r="W336" s="467"/>
      <c r="X336" s="467"/>
    </row>
    <row r="337" spans="1:24">
      <c r="A337" s="467"/>
      <c r="B337" s="467"/>
      <c r="C337" s="467"/>
      <c r="D337" s="467"/>
      <c r="E337" s="467"/>
      <c r="F337" s="467"/>
      <c r="G337" s="467"/>
      <c r="H337" s="467"/>
      <c r="I337" s="467"/>
      <c r="J337" s="467"/>
      <c r="K337" s="467"/>
      <c r="L337" s="467"/>
      <c r="M337" s="467"/>
      <c r="N337" s="467"/>
      <c r="O337" s="467"/>
      <c r="P337" s="467"/>
      <c r="Q337" s="467"/>
      <c r="R337" s="467"/>
      <c r="S337" s="467"/>
      <c r="T337" s="467"/>
      <c r="U337" s="467"/>
      <c r="V337" s="467"/>
      <c r="W337" s="467"/>
      <c r="X337" s="467"/>
    </row>
    <row r="338" spans="1:24">
      <c r="A338" s="467"/>
      <c r="B338" s="467"/>
      <c r="C338" s="467"/>
      <c r="D338" s="467"/>
      <c r="E338" s="467"/>
      <c r="F338" s="467"/>
      <c r="G338" s="467"/>
      <c r="H338" s="467"/>
      <c r="I338" s="467"/>
      <c r="J338" s="467"/>
      <c r="K338" s="467"/>
      <c r="L338" s="467"/>
      <c r="M338" s="467"/>
      <c r="N338" s="467"/>
      <c r="O338" s="467"/>
      <c r="P338" s="467"/>
      <c r="Q338" s="467"/>
      <c r="R338" s="467"/>
      <c r="S338" s="467"/>
      <c r="T338" s="467"/>
      <c r="U338" s="467"/>
      <c r="V338" s="467"/>
      <c r="W338" s="467"/>
      <c r="X338" s="467"/>
    </row>
    <row r="339" spans="1:24">
      <c r="A339" s="467"/>
      <c r="B339" s="467"/>
      <c r="C339" s="467"/>
      <c r="D339" s="467"/>
      <c r="E339" s="467"/>
      <c r="F339" s="467"/>
      <c r="G339" s="467"/>
      <c r="H339" s="467"/>
      <c r="I339" s="467"/>
      <c r="J339" s="467"/>
      <c r="K339" s="467"/>
      <c r="L339" s="467"/>
      <c r="M339" s="467"/>
      <c r="N339" s="467"/>
      <c r="O339" s="467"/>
      <c r="P339" s="467"/>
      <c r="Q339" s="467"/>
      <c r="R339" s="467"/>
      <c r="S339" s="467"/>
      <c r="T339" s="467"/>
      <c r="U339" s="467"/>
      <c r="V339" s="467"/>
      <c r="W339" s="467"/>
      <c r="X339" s="467"/>
    </row>
    <row r="340" spans="1:24">
      <c r="A340" s="467"/>
      <c r="B340" s="467"/>
      <c r="C340" s="467"/>
      <c r="D340" s="467"/>
      <c r="E340" s="467"/>
      <c r="F340" s="467"/>
      <c r="G340" s="467"/>
      <c r="H340" s="467"/>
      <c r="I340" s="467"/>
      <c r="J340" s="467"/>
      <c r="K340" s="467"/>
      <c r="L340" s="467"/>
      <c r="M340" s="467"/>
      <c r="N340" s="467"/>
      <c r="O340" s="467"/>
      <c r="P340" s="467"/>
      <c r="Q340" s="467"/>
      <c r="R340" s="467"/>
      <c r="S340" s="467"/>
      <c r="T340" s="467"/>
      <c r="U340" s="467"/>
      <c r="V340" s="467"/>
      <c r="W340" s="467"/>
      <c r="X340" s="467"/>
    </row>
    <row r="341" spans="1:24">
      <c r="A341" s="467"/>
      <c r="B341" s="467"/>
      <c r="C341" s="467"/>
      <c r="D341" s="467"/>
      <c r="E341" s="467"/>
      <c r="F341" s="467"/>
      <c r="G341" s="467"/>
      <c r="H341" s="467"/>
      <c r="I341" s="467"/>
      <c r="J341" s="467"/>
      <c r="K341" s="467"/>
      <c r="L341" s="467"/>
      <c r="M341" s="467"/>
      <c r="N341" s="467"/>
      <c r="O341" s="467"/>
      <c r="P341" s="467"/>
      <c r="Q341" s="467"/>
      <c r="R341" s="467"/>
      <c r="S341" s="467"/>
      <c r="T341" s="467"/>
      <c r="U341" s="467"/>
      <c r="V341" s="467"/>
      <c r="W341" s="467"/>
      <c r="X341" s="467"/>
    </row>
    <row r="342" spans="1:24">
      <c r="A342" s="467"/>
      <c r="B342" s="467"/>
      <c r="C342" s="467"/>
      <c r="D342" s="467"/>
      <c r="E342" s="467"/>
      <c r="F342" s="467"/>
      <c r="G342" s="467"/>
      <c r="H342" s="467"/>
      <c r="I342" s="467"/>
      <c r="J342" s="467"/>
      <c r="K342" s="467"/>
      <c r="L342" s="467"/>
      <c r="M342" s="467"/>
      <c r="N342" s="467"/>
      <c r="O342" s="467"/>
      <c r="P342" s="467"/>
      <c r="Q342" s="467"/>
      <c r="R342" s="467"/>
      <c r="S342" s="467"/>
      <c r="T342" s="467"/>
      <c r="U342" s="467"/>
      <c r="V342" s="467"/>
      <c r="W342" s="467"/>
      <c r="X342" s="467"/>
    </row>
    <row r="343" spans="1:24">
      <c r="A343" s="467"/>
      <c r="B343" s="467"/>
      <c r="C343" s="467"/>
      <c r="D343" s="467"/>
      <c r="E343" s="467"/>
      <c r="F343" s="467"/>
      <c r="G343" s="467"/>
      <c r="H343" s="467"/>
      <c r="I343" s="467"/>
      <c r="J343" s="467"/>
      <c r="K343" s="467"/>
      <c r="L343" s="467"/>
      <c r="M343" s="467"/>
      <c r="N343" s="467"/>
      <c r="O343" s="467"/>
      <c r="P343" s="467"/>
      <c r="Q343" s="467"/>
      <c r="R343" s="467"/>
      <c r="S343" s="467"/>
      <c r="T343" s="467"/>
      <c r="U343" s="467"/>
      <c r="V343" s="467"/>
      <c r="W343" s="467"/>
      <c r="X343" s="467"/>
    </row>
    <row r="344" spans="1:24">
      <c r="A344" s="467"/>
      <c r="B344" s="467"/>
      <c r="C344" s="467"/>
      <c r="D344" s="467"/>
      <c r="E344" s="467"/>
      <c r="F344" s="467"/>
      <c r="G344" s="467"/>
      <c r="H344" s="467"/>
      <c r="I344" s="467"/>
      <c r="J344" s="467"/>
      <c r="K344" s="467"/>
      <c r="L344" s="467"/>
      <c r="M344" s="467"/>
      <c r="N344" s="467"/>
      <c r="O344" s="467"/>
      <c r="P344" s="467"/>
      <c r="Q344" s="467"/>
      <c r="R344" s="467"/>
      <c r="S344" s="467"/>
      <c r="T344" s="467"/>
      <c r="U344" s="467"/>
      <c r="V344" s="467"/>
      <c r="W344" s="467"/>
      <c r="X344" s="467"/>
    </row>
    <row r="345" spans="1:24">
      <c r="A345" s="467"/>
      <c r="B345" s="467"/>
      <c r="C345" s="467"/>
      <c r="D345" s="467"/>
      <c r="E345" s="467"/>
      <c r="F345" s="467"/>
      <c r="G345" s="467"/>
      <c r="H345" s="467"/>
      <c r="I345" s="467"/>
      <c r="J345" s="467"/>
      <c r="K345" s="467"/>
      <c r="L345" s="467"/>
      <c r="M345" s="467"/>
      <c r="N345" s="467"/>
      <c r="O345" s="467"/>
      <c r="P345" s="467"/>
      <c r="Q345" s="467"/>
      <c r="R345" s="467"/>
      <c r="S345" s="467"/>
      <c r="T345" s="467"/>
      <c r="U345" s="467"/>
      <c r="V345" s="467"/>
      <c r="W345" s="467"/>
      <c r="X345" s="467"/>
    </row>
    <row r="346" spans="1:24">
      <c r="A346" s="467"/>
      <c r="B346" s="467"/>
      <c r="C346" s="467"/>
      <c r="D346" s="467"/>
      <c r="E346" s="467"/>
      <c r="F346" s="467"/>
      <c r="G346" s="467"/>
      <c r="H346" s="467"/>
      <c r="I346" s="467"/>
      <c r="J346" s="467"/>
      <c r="K346" s="467"/>
      <c r="L346" s="467"/>
      <c r="M346" s="467"/>
      <c r="N346" s="467"/>
      <c r="O346" s="467"/>
      <c r="P346" s="467"/>
      <c r="Q346" s="467"/>
      <c r="R346" s="467"/>
      <c r="S346" s="467"/>
      <c r="T346" s="467"/>
      <c r="U346" s="467"/>
      <c r="V346" s="467"/>
      <c r="W346" s="467"/>
      <c r="X346" s="467"/>
    </row>
    <row r="347" spans="1:24">
      <c r="A347" s="467"/>
      <c r="B347" s="467"/>
      <c r="C347" s="467"/>
      <c r="D347" s="467"/>
      <c r="E347" s="467"/>
      <c r="F347" s="467"/>
      <c r="G347" s="467"/>
      <c r="H347" s="467"/>
      <c r="I347" s="467"/>
      <c r="J347" s="467"/>
      <c r="K347" s="467"/>
      <c r="L347" s="467"/>
      <c r="M347" s="467"/>
      <c r="N347" s="467"/>
      <c r="O347" s="467"/>
      <c r="P347" s="467"/>
      <c r="Q347" s="467"/>
      <c r="R347" s="467"/>
      <c r="S347" s="467"/>
      <c r="T347" s="467"/>
      <c r="U347" s="467"/>
      <c r="V347" s="467"/>
      <c r="W347" s="467"/>
      <c r="X347" s="467"/>
    </row>
    <row r="348" spans="1:24">
      <c r="A348" s="467"/>
      <c r="B348" s="467"/>
      <c r="C348" s="467"/>
      <c r="D348" s="467"/>
      <c r="E348" s="467"/>
      <c r="F348" s="467"/>
      <c r="G348" s="467"/>
      <c r="H348" s="467"/>
      <c r="I348" s="467"/>
      <c r="J348" s="467"/>
      <c r="K348" s="467"/>
      <c r="L348" s="467"/>
      <c r="M348" s="467"/>
      <c r="N348" s="467"/>
      <c r="O348" s="467"/>
      <c r="P348" s="467"/>
      <c r="Q348" s="467"/>
      <c r="R348" s="467"/>
      <c r="S348" s="467"/>
      <c r="T348" s="467"/>
      <c r="U348" s="467"/>
      <c r="V348" s="467"/>
      <c r="W348" s="467"/>
      <c r="X348" s="467"/>
    </row>
    <row r="349" spans="1:24">
      <c r="A349" s="467"/>
      <c r="B349" s="467"/>
      <c r="C349" s="467"/>
      <c r="D349" s="467"/>
      <c r="E349" s="467"/>
      <c r="F349" s="467"/>
      <c r="G349" s="467"/>
      <c r="H349" s="467"/>
      <c r="I349" s="467"/>
      <c r="J349" s="467"/>
      <c r="K349" s="467"/>
      <c r="L349" s="467"/>
      <c r="M349" s="467"/>
      <c r="N349" s="467"/>
      <c r="O349" s="467"/>
      <c r="P349" s="467"/>
      <c r="Q349" s="467"/>
      <c r="R349" s="467"/>
      <c r="S349" s="467"/>
      <c r="T349" s="467"/>
      <c r="U349" s="467"/>
      <c r="V349" s="467"/>
      <c r="W349" s="467"/>
      <c r="X349" s="467"/>
    </row>
    <row r="350" spans="1:24">
      <c r="A350" s="467"/>
      <c r="B350" s="467"/>
      <c r="C350" s="467"/>
      <c r="D350" s="467"/>
      <c r="E350" s="467"/>
      <c r="F350" s="467"/>
      <c r="G350" s="467"/>
      <c r="H350" s="467"/>
      <c r="I350" s="467"/>
      <c r="J350" s="467"/>
      <c r="K350" s="467"/>
      <c r="L350" s="467"/>
      <c r="M350" s="467"/>
      <c r="N350" s="467"/>
      <c r="O350" s="467"/>
      <c r="P350" s="467"/>
      <c r="Q350" s="467"/>
      <c r="R350" s="467"/>
      <c r="S350" s="467"/>
      <c r="T350" s="467"/>
      <c r="U350" s="467"/>
      <c r="V350" s="467"/>
      <c r="W350" s="467"/>
      <c r="X350" s="467"/>
    </row>
    <row r="351" spans="1:24">
      <c r="A351" s="467"/>
      <c r="B351" s="467"/>
      <c r="C351" s="467"/>
      <c r="D351" s="467"/>
      <c r="E351" s="467"/>
      <c r="F351" s="467"/>
      <c r="G351" s="467"/>
      <c r="H351" s="467"/>
      <c r="I351" s="467"/>
      <c r="J351" s="467"/>
      <c r="K351" s="467"/>
      <c r="L351" s="467"/>
      <c r="M351" s="467"/>
      <c r="N351" s="467"/>
      <c r="O351" s="467"/>
      <c r="P351" s="467"/>
      <c r="Q351" s="467"/>
      <c r="R351" s="467"/>
      <c r="S351" s="467"/>
      <c r="T351" s="467"/>
      <c r="U351" s="467"/>
      <c r="V351" s="467"/>
      <c r="W351" s="467"/>
      <c r="X351" s="467"/>
    </row>
    <row r="352" spans="1:24">
      <c r="A352" s="467"/>
      <c r="B352" s="467"/>
      <c r="C352" s="467"/>
      <c r="D352" s="467"/>
      <c r="E352" s="467"/>
      <c r="F352" s="467"/>
      <c r="G352" s="467"/>
      <c r="H352" s="467"/>
      <c r="I352" s="467"/>
      <c r="J352" s="467"/>
      <c r="K352" s="467"/>
      <c r="L352" s="467"/>
      <c r="M352" s="467"/>
      <c r="N352" s="467"/>
      <c r="O352" s="467"/>
      <c r="P352" s="467"/>
      <c r="Q352" s="467"/>
      <c r="R352" s="467"/>
      <c r="S352" s="467"/>
      <c r="T352" s="467"/>
      <c r="U352" s="467"/>
      <c r="V352" s="467"/>
      <c r="W352" s="467"/>
      <c r="X352" s="467"/>
    </row>
    <row r="353" spans="1:24">
      <c r="A353" s="467"/>
      <c r="B353" s="467"/>
      <c r="C353" s="467"/>
      <c r="D353" s="467"/>
      <c r="E353" s="467"/>
      <c r="F353" s="467"/>
      <c r="G353" s="467"/>
      <c r="H353" s="467"/>
      <c r="I353" s="467"/>
      <c r="J353" s="467"/>
      <c r="K353" s="467"/>
      <c r="L353" s="467"/>
      <c r="M353" s="467"/>
      <c r="N353" s="467"/>
      <c r="O353" s="467"/>
      <c r="P353" s="467"/>
      <c r="Q353" s="467"/>
      <c r="R353" s="467"/>
      <c r="S353" s="467"/>
      <c r="T353" s="467"/>
      <c r="U353" s="467"/>
      <c r="V353" s="467"/>
      <c r="W353" s="467"/>
      <c r="X353" s="467"/>
    </row>
    <row r="354" spans="1:24">
      <c r="A354" s="467"/>
      <c r="B354" s="467"/>
      <c r="C354" s="467"/>
      <c r="D354" s="467"/>
      <c r="E354" s="467"/>
      <c r="F354" s="467"/>
      <c r="G354" s="467"/>
      <c r="H354" s="467"/>
      <c r="I354" s="467"/>
      <c r="J354" s="467"/>
      <c r="K354" s="467"/>
      <c r="L354" s="467"/>
      <c r="M354" s="467"/>
      <c r="N354" s="467"/>
      <c r="O354" s="467"/>
      <c r="P354" s="467"/>
      <c r="Q354" s="467"/>
      <c r="R354" s="467"/>
      <c r="S354" s="467"/>
      <c r="T354" s="467"/>
      <c r="U354" s="467"/>
      <c r="V354" s="467"/>
      <c r="W354" s="467"/>
      <c r="X354" s="467"/>
    </row>
    <row r="355" spans="1:24">
      <c r="A355" s="467"/>
      <c r="B355" s="467"/>
      <c r="C355" s="467"/>
      <c r="D355" s="467"/>
      <c r="E355" s="467"/>
      <c r="F355" s="467"/>
      <c r="G355" s="467"/>
      <c r="H355" s="467"/>
      <c r="I355" s="467"/>
      <c r="J355" s="467"/>
      <c r="K355" s="467"/>
      <c r="L355" s="467"/>
      <c r="M355" s="467"/>
      <c r="N355" s="467"/>
      <c r="O355" s="467"/>
      <c r="P355" s="467"/>
      <c r="Q355" s="467"/>
      <c r="R355" s="467"/>
      <c r="S355" s="467"/>
      <c r="T355" s="467"/>
      <c r="U355" s="467"/>
      <c r="V355" s="467"/>
      <c r="W355" s="467"/>
      <c r="X355" s="467"/>
    </row>
    <row r="356" spans="1:24">
      <c r="A356" s="467"/>
      <c r="B356" s="467"/>
      <c r="C356" s="467"/>
      <c r="D356" s="467"/>
      <c r="E356" s="467"/>
      <c r="F356" s="467"/>
      <c r="G356" s="467"/>
      <c r="H356" s="467"/>
      <c r="I356" s="467"/>
      <c r="J356" s="467"/>
      <c r="K356" s="467"/>
      <c r="L356" s="467"/>
      <c r="M356" s="467"/>
      <c r="N356" s="467"/>
      <c r="O356" s="467"/>
      <c r="P356" s="467"/>
      <c r="Q356" s="467"/>
      <c r="R356" s="467"/>
      <c r="S356" s="467"/>
      <c r="T356" s="467"/>
      <c r="U356" s="467"/>
      <c r="V356" s="467"/>
      <c r="W356" s="467"/>
      <c r="X356" s="467"/>
    </row>
    <row r="357" spans="1:24">
      <c r="A357" s="467"/>
      <c r="B357" s="467"/>
      <c r="C357" s="467"/>
      <c r="D357" s="467"/>
      <c r="E357" s="467"/>
      <c r="F357" s="467"/>
      <c r="G357" s="467"/>
      <c r="H357" s="467"/>
      <c r="I357" s="467"/>
      <c r="J357" s="467"/>
      <c r="K357" s="467"/>
      <c r="L357" s="467"/>
      <c r="M357" s="467"/>
      <c r="N357" s="467"/>
      <c r="O357" s="467"/>
      <c r="P357" s="467"/>
      <c r="Q357" s="467"/>
      <c r="R357" s="467"/>
      <c r="S357" s="467"/>
      <c r="T357" s="467"/>
      <c r="U357" s="467"/>
      <c r="V357" s="467"/>
      <c r="W357" s="467"/>
      <c r="X357" s="467"/>
    </row>
    <row r="358" spans="1:24">
      <c r="A358" s="467"/>
      <c r="B358" s="467"/>
      <c r="C358" s="467"/>
      <c r="D358" s="467"/>
      <c r="E358" s="467"/>
      <c r="F358" s="467"/>
      <c r="G358" s="467"/>
      <c r="H358" s="467"/>
      <c r="I358" s="467"/>
      <c r="J358" s="467"/>
      <c r="K358" s="467"/>
      <c r="L358" s="467"/>
      <c r="M358" s="467"/>
      <c r="N358" s="467"/>
      <c r="O358" s="467"/>
      <c r="P358" s="467"/>
      <c r="Q358" s="467"/>
      <c r="R358" s="467"/>
      <c r="S358" s="467"/>
      <c r="T358" s="467"/>
      <c r="U358" s="467"/>
      <c r="V358" s="467"/>
      <c r="W358" s="467"/>
      <c r="X358" s="467"/>
    </row>
    <row r="359" spans="1:24">
      <c r="A359" s="467"/>
      <c r="B359" s="467"/>
      <c r="C359" s="467"/>
      <c r="D359" s="467"/>
      <c r="E359" s="467"/>
      <c r="F359" s="467"/>
      <c r="G359" s="467"/>
      <c r="H359" s="467"/>
      <c r="I359" s="467"/>
      <c r="J359" s="467"/>
      <c r="K359" s="467"/>
      <c r="L359" s="467"/>
      <c r="M359" s="467"/>
      <c r="N359" s="467"/>
      <c r="O359" s="467"/>
      <c r="P359" s="467"/>
      <c r="Q359" s="467"/>
      <c r="R359" s="467"/>
      <c r="S359" s="467"/>
      <c r="T359" s="467"/>
      <c r="U359" s="467"/>
      <c r="V359" s="467"/>
      <c r="W359" s="467"/>
      <c r="X359" s="467"/>
    </row>
    <row r="360" spans="1:24">
      <c r="A360" s="467"/>
      <c r="B360" s="467"/>
      <c r="C360" s="467"/>
      <c r="D360" s="467"/>
      <c r="E360" s="467"/>
      <c r="F360" s="467"/>
      <c r="G360" s="467"/>
      <c r="H360" s="467"/>
      <c r="I360" s="467"/>
      <c r="J360" s="467"/>
      <c r="K360" s="467"/>
      <c r="L360" s="467"/>
      <c r="M360" s="467"/>
      <c r="N360" s="467"/>
      <c r="O360" s="467"/>
      <c r="P360" s="467"/>
      <c r="Q360" s="467"/>
      <c r="R360" s="467"/>
      <c r="S360" s="467"/>
      <c r="T360" s="467"/>
      <c r="U360" s="467"/>
      <c r="V360" s="467"/>
      <c r="W360" s="467"/>
      <c r="X360" s="467"/>
    </row>
    <row r="361" spans="1:24">
      <c r="A361" s="467"/>
      <c r="B361" s="467"/>
      <c r="C361" s="467"/>
      <c r="D361" s="467"/>
      <c r="E361" s="467"/>
      <c r="F361" s="467"/>
      <c r="G361" s="467"/>
      <c r="H361" s="467"/>
      <c r="I361" s="467"/>
      <c r="J361" s="467"/>
      <c r="K361" s="467"/>
      <c r="L361" s="467"/>
      <c r="M361" s="467"/>
      <c r="N361" s="467"/>
      <c r="O361" s="467"/>
      <c r="P361" s="467"/>
      <c r="Q361" s="467"/>
      <c r="R361" s="467"/>
      <c r="S361" s="467"/>
      <c r="T361" s="467"/>
      <c r="U361" s="467"/>
      <c r="V361" s="467"/>
      <c r="W361" s="467"/>
      <c r="X361" s="467"/>
    </row>
    <row r="362" spans="1:24">
      <c r="A362" s="467"/>
      <c r="B362" s="467"/>
      <c r="C362" s="467"/>
      <c r="D362" s="467"/>
      <c r="E362" s="467"/>
      <c r="F362" s="467"/>
      <c r="G362" s="467"/>
      <c r="H362" s="467"/>
      <c r="I362" s="467"/>
      <c r="J362" s="467"/>
      <c r="K362" s="467"/>
      <c r="L362" s="467"/>
      <c r="M362" s="467"/>
      <c r="N362" s="467"/>
      <c r="O362" s="467"/>
      <c r="P362" s="467"/>
      <c r="Q362" s="467"/>
      <c r="R362" s="467"/>
      <c r="S362" s="467"/>
      <c r="T362" s="467"/>
      <c r="U362" s="467"/>
      <c r="V362" s="467"/>
      <c r="W362" s="467"/>
      <c r="X362" s="467"/>
    </row>
    <row r="363" spans="1:24">
      <c r="A363" s="467"/>
      <c r="B363" s="467"/>
      <c r="C363" s="467"/>
      <c r="D363" s="467"/>
      <c r="E363" s="467"/>
      <c r="F363" s="467"/>
      <c r="G363" s="467"/>
      <c r="H363" s="467"/>
      <c r="I363" s="467"/>
      <c r="J363" s="467"/>
      <c r="K363" s="467"/>
      <c r="L363" s="467"/>
      <c r="M363" s="467"/>
      <c r="N363" s="467"/>
      <c r="O363" s="467"/>
      <c r="P363" s="467"/>
      <c r="Q363" s="467"/>
      <c r="R363" s="467"/>
      <c r="S363" s="467"/>
      <c r="T363" s="467"/>
      <c r="U363" s="467"/>
      <c r="V363" s="467"/>
      <c r="W363" s="467"/>
      <c r="X363" s="467"/>
    </row>
    <row r="364" spans="1:24">
      <c r="A364" s="467"/>
      <c r="B364" s="467"/>
      <c r="C364" s="467"/>
      <c r="D364" s="467"/>
      <c r="E364" s="467"/>
      <c r="F364" s="467"/>
      <c r="G364" s="467"/>
      <c r="H364" s="467"/>
      <c r="I364" s="467"/>
      <c r="J364" s="467"/>
      <c r="K364" s="467"/>
      <c r="L364" s="467"/>
      <c r="M364" s="467"/>
      <c r="N364" s="467"/>
      <c r="O364" s="467"/>
      <c r="P364" s="467"/>
      <c r="Q364" s="467"/>
      <c r="R364" s="467"/>
      <c r="S364" s="467"/>
      <c r="T364" s="467"/>
      <c r="U364" s="467"/>
      <c r="V364" s="467"/>
      <c r="W364" s="467"/>
      <c r="X364" s="467"/>
    </row>
    <row r="365" spans="1:24">
      <c r="A365" s="467"/>
      <c r="B365" s="467"/>
      <c r="C365" s="467"/>
      <c r="D365" s="467"/>
      <c r="E365" s="467"/>
      <c r="F365" s="467"/>
      <c r="G365" s="467"/>
      <c r="H365" s="467"/>
      <c r="I365" s="467"/>
      <c r="J365" s="467"/>
      <c r="K365" s="467"/>
      <c r="L365" s="467"/>
      <c r="M365" s="467"/>
      <c r="N365" s="467"/>
      <c r="O365" s="467"/>
      <c r="P365" s="467"/>
      <c r="Q365" s="467"/>
      <c r="R365" s="467"/>
      <c r="S365" s="467"/>
      <c r="T365" s="467"/>
      <c r="U365" s="467"/>
      <c r="V365" s="467"/>
      <c r="W365" s="467"/>
      <c r="X365" s="467"/>
    </row>
    <row r="366" spans="1:24">
      <c r="A366" s="467"/>
      <c r="B366" s="467"/>
      <c r="C366" s="467"/>
      <c r="D366" s="467"/>
      <c r="E366" s="467"/>
      <c r="F366" s="467"/>
      <c r="G366" s="467"/>
      <c r="H366" s="467"/>
      <c r="I366" s="467"/>
      <c r="J366" s="467"/>
      <c r="K366" s="467"/>
      <c r="L366" s="467"/>
      <c r="M366" s="467"/>
      <c r="N366" s="467"/>
      <c r="O366" s="467"/>
      <c r="P366" s="467"/>
      <c r="Q366" s="467"/>
      <c r="R366" s="467"/>
      <c r="S366" s="467"/>
      <c r="T366" s="467"/>
      <c r="U366" s="467"/>
      <c r="V366" s="467"/>
      <c r="W366" s="467"/>
      <c r="X366" s="467"/>
    </row>
    <row r="367" spans="1:24">
      <c r="A367" s="467"/>
      <c r="B367" s="467"/>
      <c r="C367" s="467"/>
      <c r="D367" s="467"/>
      <c r="E367" s="467"/>
      <c r="F367" s="467"/>
      <c r="G367" s="467"/>
      <c r="H367" s="467"/>
      <c r="I367" s="467"/>
      <c r="J367" s="467"/>
      <c r="K367" s="467"/>
      <c r="L367" s="467"/>
      <c r="M367" s="467"/>
      <c r="N367" s="467"/>
      <c r="O367" s="467"/>
      <c r="P367" s="467"/>
      <c r="Q367" s="467"/>
      <c r="R367" s="467"/>
      <c r="S367" s="467"/>
      <c r="T367" s="467"/>
      <c r="U367" s="467"/>
      <c r="V367" s="467"/>
      <c r="W367" s="467"/>
      <c r="X367" s="467"/>
    </row>
    <row r="368" spans="1:24">
      <c r="A368" s="467"/>
      <c r="B368" s="467"/>
      <c r="C368" s="467"/>
      <c r="D368" s="467"/>
      <c r="E368" s="467"/>
      <c r="F368" s="467"/>
      <c r="G368" s="467"/>
      <c r="H368" s="467"/>
      <c r="I368" s="467"/>
      <c r="J368" s="467"/>
      <c r="K368" s="467"/>
      <c r="L368" s="467"/>
      <c r="M368" s="467"/>
      <c r="N368" s="467"/>
      <c r="O368" s="467"/>
      <c r="P368" s="467"/>
      <c r="Q368" s="467"/>
      <c r="R368" s="467"/>
      <c r="S368" s="467"/>
      <c r="T368" s="467"/>
      <c r="U368" s="467"/>
      <c r="V368" s="467"/>
      <c r="W368" s="467"/>
      <c r="X368" s="467"/>
    </row>
    <row r="369" spans="1:24">
      <c r="A369" s="467"/>
      <c r="B369" s="467"/>
      <c r="C369" s="467"/>
      <c r="D369" s="467"/>
      <c r="E369" s="467"/>
      <c r="F369" s="467"/>
      <c r="G369" s="467"/>
      <c r="H369" s="467"/>
      <c r="I369" s="467"/>
      <c r="J369" s="467"/>
      <c r="K369" s="467"/>
      <c r="L369" s="467"/>
      <c r="M369" s="467"/>
      <c r="N369" s="467"/>
      <c r="O369" s="467"/>
      <c r="P369" s="467"/>
      <c r="Q369" s="467"/>
      <c r="R369" s="467"/>
      <c r="S369" s="467"/>
      <c r="T369" s="467"/>
      <c r="U369" s="467"/>
      <c r="V369" s="467"/>
      <c r="W369" s="467"/>
      <c r="X369" s="467"/>
    </row>
    <row r="370" spans="1:24">
      <c r="A370" s="467"/>
      <c r="B370" s="467"/>
      <c r="C370" s="467"/>
      <c r="D370" s="467"/>
      <c r="E370" s="467"/>
      <c r="F370" s="467"/>
      <c r="G370" s="467"/>
      <c r="H370" s="467"/>
      <c r="I370" s="467"/>
      <c r="J370" s="467"/>
      <c r="K370" s="467"/>
      <c r="L370" s="467"/>
      <c r="M370" s="467"/>
      <c r="N370" s="467"/>
      <c r="O370" s="467"/>
      <c r="P370" s="467"/>
      <c r="Q370" s="467"/>
      <c r="R370" s="467"/>
      <c r="S370" s="467"/>
      <c r="T370" s="467"/>
      <c r="U370" s="467"/>
      <c r="V370" s="467"/>
      <c r="W370" s="467"/>
      <c r="X370" s="467"/>
    </row>
    <row r="371" spans="1:24">
      <c r="A371" s="467"/>
      <c r="B371" s="467"/>
      <c r="C371" s="467"/>
      <c r="D371" s="467"/>
      <c r="E371" s="467"/>
      <c r="F371" s="467"/>
      <c r="G371" s="467"/>
      <c r="H371" s="467"/>
      <c r="I371" s="467"/>
      <c r="J371" s="467"/>
      <c r="K371" s="467"/>
      <c r="L371" s="467"/>
      <c r="M371" s="467"/>
      <c r="N371" s="467"/>
      <c r="O371" s="467"/>
      <c r="P371" s="467"/>
      <c r="Q371" s="467"/>
      <c r="R371" s="467"/>
      <c r="S371" s="467"/>
      <c r="T371" s="467"/>
      <c r="U371" s="467"/>
      <c r="V371" s="467"/>
      <c r="W371" s="467"/>
      <c r="X371" s="467"/>
    </row>
    <row r="372" spans="1:24">
      <c r="A372" s="467"/>
      <c r="B372" s="467"/>
      <c r="C372" s="467"/>
      <c r="D372" s="467"/>
      <c r="E372" s="467"/>
      <c r="F372" s="467"/>
      <c r="G372" s="467"/>
      <c r="H372" s="467"/>
      <c r="I372" s="467"/>
      <c r="J372" s="467"/>
      <c r="K372" s="467"/>
      <c r="L372" s="467"/>
      <c r="M372" s="467"/>
      <c r="N372" s="467"/>
      <c r="O372" s="467"/>
      <c r="P372" s="467"/>
      <c r="Q372" s="467"/>
      <c r="R372" s="467"/>
      <c r="S372" s="467"/>
      <c r="T372" s="467"/>
      <c r="U372" s="467"/>
      <c r="V372" s="467"/>
      <c r="W372" s="467"/>
      <c r="X372" s="467"/>
    </row>
    <row r="373" spans="1:24">
      <c r="A373" s="467"/>
      <c r="B373" s="467"/>
      <c r="C373" s="467"/>
      <c r="D373" s="467"/>
      <c r="E373" s="467"/>
      <c r="F373" s="467"/>
      <c r="G373" s="467"/>
      <c r="H373" s="467"/>
      <c r="I373" s="467"/>
      <c r="J373" s="467"/>
      <c r="K373" s="467"/>
      <c r="L373" s="467"/>
      <c r="M373" s="467"/>
      <c r="N373" s="467"/>
      <c r="O373" s="467"/>
      <c r="P373" s="467"/>
      <c r="Q373" s="467"/>
      <c r="R373" s="467"/>
      <c r="S373" s="467"/>
      <c r="T373" s="467"/>
      <c r="U373" s="467"/>
      <c r="V373" s="467"/>
      <c r="W373" s="467"/>
      <c r="X373" s="467"/>
    </row>
    <row r="374" spans="1:24">
      <c r="A374" s="467"/>
      <c r="B374" s="467"/>
      <c r="C374" s="467"/>
      <c r="D374" s="467"/>
      <c r="E374" s="467"/>
      <c r="F374" s="467"/>
      <c r="G374" s="467"/>
      <c r="H374" s="467"/>
      <c r="I374" s="467"/>
      <c r="J374" s="467"/>
      <c r="K374" s="467"/>
      <c r="L374" s="467"/>
      <c r="M374" s="467"/>
      <c r="N374" s="467"/>
      <c r="O374" s="467"/>
      <c r="P374" s="467"/>
      <c r="Q374" s="467"/>
      <c r="R374" s="467"/>
      <c r="S374" s="467"/>
      <c r="T374" s="467"/>
      <c r="U374" s="467"/>
      <c r="V374" s="467"/>
      <c r="W374" s="467"/>
      <c r="X374" s="467"/>
    </row>
    <row r="375" spans="1:24">
      <c r="A375" s="467"/>
      <c r="B375" s="467"/>
      <c r="C375" s="467"/>
      <c r="D375" s="467"/>
      <c r="E375" s="467"/>
      <c r="F375" s="467"/>
      <c r="G375" s="467"/>
      <c r="H375" s="467"/>
      <c r="I375" s="467"/>
      <c r="J375" s="467"/>
      <c r="K375" s="467"/>
      <c r="L375" s="467"/>
      <c r="M375" s="467"/>
      <c r="N375" s="467"/>
      <c r="O375" s="467"/>
      <c r="P375" s="467"/>
      <c r="Q375" s="467"/>
      <c r="R375" s="467"/>
      <c r="S375" s="467"/>
      <c r="T375" s="467"/>
      <c r="U375" s="467"/>
      <c r="V375" s="467"/>
      <c r="W375" s="467"/>
      <c r="X375" s="467"/>
    </row>
    <row r="376" spans="1:24">
      <c r="A376" s="467"/>
      <c r="B376" s="467"/>
      <c r="C376" s="467"/>
      <c r="D376" s="467"/>
      <c r="E376" s="467"/>
      <c r="F376" s="467"/>
      <c r="G376" s="467"/>
      <c r="H376" s="467"/>
      <c r="I376" s="467"/>
      <c r="J376" s="467"/>
      <c r="K376" s="467"/>
      <c r="L376" s="467"/>
      <c r="M376" s="467"/>
      <c r="N376" s="467"/>
      <c r="O376" s="467"/>
      <c r="P376" s="467"/>
      <c r="Q376" s="467"/>
      <c r="R376" s="467"/>
      <c r="S376" s="467"/>
      <c r="T376" s="467"/>
      <c r="U376" s="467"/>
      <c r="V376" s="467"/>
      <c r="W376" s="467"/>
      <c r="X376" s="467"/>
    </row>
    <row r="377" spans="1:24">
      <c r="A377" s="467"/>
      <c r="B377" s="467"/>
      <c r="C377" s="467"/>
      <c r="D377" s="467"/>
      <c r="E377" s="467"/>
      <c r="F377" s="467"/>
      <c r="G377" s="467"/>
      <c r="H377" s="467"/>
      <c r="I377" s="467"/>
      <c r="J377" s="467"/>
      <c r="K377" s="467"/>
      <c r="L377" s="467"/>
      <c r="M377" s="467"/>
      <c r="N377" s="467"/>
      <c r="O377" s="467"/>
      <c r="P377" s="467"/>
      <c r="Q377" s="467"/>
      <c r="R377" s="467"/>
      <c r="S377" s="467"/>
      <c r="T377" s="467"/>
      <c r="U377" s="467"/>
      <c r="V377" s="467"/>
      <c r="W377" s="467"/>
      <c r="X377" s="467"/>
    </row>
    <row r="378" spans="1:24">
      <c r="A378" s="467"/>
      <c r="B378" s="467"/>
      <c r="C378" s="467"/>
      <c r="D378" s="467"/>
      <c r="E378" s="467"/>
      <c r="F378" s="467"/>
      <c r="G378" s="467"/>
      <c r="H378" s="467"/>
      <c r="I378" s="467"/>
      <c r="J378" s="467"/>
      <c r="K378" s="467"/>
      <c r="L378" s="467"/>
      <c r="M378" s="467"/>
      <c r="N378" s="467"/>
      <c r="O378" s="467"/>
      <c r="P378" s="467"/>
      <c r="Q378" s="467"/>
      <c r="R378" s="467"/>
      <c r="S378" s="467"/>
      <c r="T378" s="467"/>
      <c r="U378" s="467"/>
      <c r="V378" s="467"/>
      <c r="W378" s="467"/>
      <c r="X378" s="467"/>
    </row>
    <row r="379" spans="1:24">
      <c r="A379" s="467"/>
      <c r="B379" s="467"/>
      <c r="C379" s="467"/>
      <c r="D379" s="467"/>
      <c r="E379" s="467"/>
      <c r="F379" s="467"/>
      <c r="G379" s="467"/>
      <c r="H379" s="467"/>
      <c r="I379" s="467"/>
      <c r="J379" s="467"/>
      <c r="K379" s="467"/>
      <c r="L379" s="467"/>
      <c r="M379" s="467"/>
      <c r="N379" s="467"/>
      <c r="O379" s="467"/>
      <c r="P379" s="467"/>
      <c r="Q379" s="467"/>
      <c r="R379" s="467"/>
      <c r="S379" s="467"/>
      <c r="T379" s="467"/>
      <c r="U379" s="467"/>
      <c r="V379" s="467"/>
      <c r="W379" s="467"/>
      <c r="X379" s="467"/>
    </row>
    <row r="380" spans="1:24">
      <c r="A380" s="467"/>
      <c r="B380" s="467"/>
      <c r="C380" s="467"/>
      <c r="D380" s="467"/>
      <c r="E380" s="467"/>
      <c r="F380" s="467"/>
      <c r="G380" s="467"/>
      <c r="H380" s="467"/>
      <c r="I380" s="467"/>
      <c r="J380" s="467"/>
      <c r="K380" s="467"/>
      <c r="L380" s="467"/>
      <c r="M380" s="467"/>
      <c r="N380" s="467"/>
      <c r="O380" s="467"/>
      <c r="P380" s="467"/>
      <c r="Q380" s="467"/>
      <c r="R380" s="467"/>
      <c r="S380" s="467"/>
      <c r="T380" s="467"/>
      <c r="U380" s="467"/>
      <c r="V380" s="467"/>
      <c r="W380" s="467"/>
      <c r="X380" s="467"/>
    </row>
    <row r="381" spans="1:24">
      <c r="A381" s="467"/>
      <c r="B381" s="467"/>
      <c r="C381" s="467"/>
      <c r="D381" s="467"/>
      <c r="E381" s="467"/>
      <c r="F381" s="467"/>
      <c r="G381" s="467"/>
      <c r="H381" s="467"/>
      <c r="I381" s="467"/>
      <c r="J381" s="467"/>
      <c r="K381" s="467"/>
      <c r="L381" s="467"/>
      <c r="M381" s="467"/>
      <c r="N381" s="467"/>
      <c r="O381" s="467"/>
      <c r="P381" s="467"/>
      <c r="Q381" s="467"/>
      <c r="R381" s="467"/>
      <c r="S381" s="467"/>
      <c r="T381" s="467"/>
      <c r="U381" s="467"/>
      <c r="V381" s="467"/>
      <c r="W381" s="467"/>
      <c r="X381" s="467"/>
    </row>
    <row r="382" spans="1:24">
      <c r="A382" s="467"/>
      <c r="B382" s="467"/>
      <c r="C382" s="467"/>
      <c r="D382" s="467"/>
      <c r="E382" s="467"/>
      <c r="F382" s="467"/>
      <c r="G382" s="467"/>
      <c r="H382" s="467"/>
      <c r="I382" s="467"/>
      <c r="J382" s="467"/>
      <c r="K382" s="467"/>
      <c r="L382" s="467"/>
      <c r="M382" s="467"/>
      <c r="N382" s="467"/>
      <c r="O382" s="467"/>
      <c r="P382" s="467"/>
      <c r="Q382" s="467"/>
      <c r="R382" s="467"/>
      <c r="S382" s="467"/>
      <c r="T382" s="467"/>
      <c r="U382" s="467"/>
      <c r="V382" s="467"/>
      <c r="W382" s="467"/>
      <c r="X382" s="467"/>
    </row>
    <row r="383" spans="1:24">
      <c r="A383" s="467"/>
      <c r="B383" s="467"/>
      <c r="C383" s="467"/>
      <c r="D383" s="467"/>
      <c r="E383" s="467"/>
      <c r="F383" s="467"/>
      <c r="G383" s="467"/>
      <c r="H383" s="467"/>
      <c r="I383" s="467"/>
      <c r="J383" s="467"/>
      <c r="K383" s="467"/>
      <c r="L383" s="467"/>
      <c r="M383" s="467"/>
      <c r="N383" s="467"/>
      <c r="O383" s="467"/>
      <c r="P383" s="467"/>
      <c r="Q383" s="467"/>
      <c r="R383" s="467"/>
      <c r="S383" s="467"/>
      <c r="T383" s="467"/>
      <c r="U383" s="467"/>
      <c r="V383" s="467"/>
      <c r="W383" s="467"/>
      <c r="X383" s="467"/>
    </row>
    <row r="384" spans="1:24">
      <c r="A384" s="467"/>
      <c r="B384" s="467"/>
      <c r="C384" s="467"/>
      <c r="D384" s="467"/>
      <c r="E384" s="467"/>
      <c r="F384" s="467"/>
      <c r="G384" s="467"/>
      <c r="H384" s="467"/>
      <c r="I384" s="467"/>
      <c r="J384" s="467"/>
      <c r="K384" s="467"/>
      <c r="L384" s="467"/>
      <c r="M384" s="467"/>
      <c r="N384" s="467"/>
      <c r="O384" s="467"/>
      <c r="P384" s="467"/>
      <c r="Q384" s="467"/>
      <c r="R384" s="467"/>
      <c r="S384" s="467"/>
      <c r="T384" s="467"/>
      <c r="U384" s="467"/>
      <c r="V384" s="467"/>
      <c r="W384" s="467"/>
      <c r="X384" s="467"/>
    </row>
    <row r="385" spans="1:24">
      <c r="A385" s="467"/>
      <c r="B385" s="467"/>
      <c r="C385" s="467"/>
      <c r="D385" s="467"/>
      <c r="E385" s="467"/>
      <c r="F385" s="467"/>
      <c r="G385" s="467"/>
      <c r="H385" s="467"/>
      <c r="I385" s="467"/>
      <c r="J385" s="467"/>
      <c r="K385" s="467"/>
      <c r="L385" s="467"/>
      <c r="M385" s="467"/>
      <c r="N385" s="467"/>
      <c r="O385" s="467"/>
      <c r="P385" s="467"/>
      <c r="Q385" s="467"/>
      <c r="R385" s="467"/>
      <c r="S385" s="467"/>
      <c r="T385" s="467"/>
      <c r="U385" s="467"/>
      <c r="V385" s="467"/>
      <c r="W385" s="467"/>
      <c r="X385" s="467"/>
    </row>
    <row r="386" spans="1:24">
      <c r="A386" s="467"/>
      <c r="B386" s="467"/>
      <c r="C386" s="467"/>
      <c r="D386" s="467"/>
      <c r="E386" s="467"/>
      <c r="F386" s="467"/>
      <c r="G386" s="467"/>
      <c r="H386" s="467"/>
      <c r="I386" s="467"/>
      <c r="J386" s="467"/>
      <c r="K386" s="467"/>
      <c r="L386" s="467"/>
      <c r="M386" s="467"/>
      <c r="N386" s="467"/>
      <c r="O386" s="467"/>
      <c r="P386" s="467"/>
      <c r="Q386" s="467"/>
      <c r="R386" s="467"/>
      <c r="S386" s="467"/>
      <c r="T386" s="467"/>
      <c r="U386" s="467"/>
      <c r="V386" s="467"/>
      <c r="W386" s="467"/>
      <c r="X386" s="467"/>
    </row>
    <row r="387" spans="1:24">
      <c r="A387" s="467"/>
      <c r="B387" s="467"/>
      <c r="C387" s="467"/>
      <c r="D387" s="467"/>
      <c r="E387" s="467"/>
      <c r="F387" s="467"/>
      <c r="G387" s="467"/>
      <c r="H387" s="467"/>
      <c r="I387" s="467"/>
      <c r="J387" s="467"/>
      <c r="K387" s="467"/>
      <c r="L387" s="467"/>
      <c r="M387" s="467"/>
      <c r="N387" s="467"/>
      <c r="O387" s="467"/>
      <c r="P387" s="467"/>
      <c r="Q387" s="467"/>
      <c r="R387" s="467"/>
      <c r="S387" s="467"/>
      <c r="T387" s="467"/>
      <c r="U387" s="467"/>
      <c r="V387" s="467"/>
      <c r="W387" s="467"/>
      <c r="X387" s="467"/>
    </row>
    <row r="388" spans="1:24">
      <c r="A388" s="467"/>
      <c r="B388" s="467"/>
      <c r="C388" s="467"/>
      <c r="D388" s="467"/>
      <c r="E388" s="467"/>
      <c r="F388" s="467"/>
      <c r="G388" s="467"/>
      <c r="H388" s="467"/>
      <c r="I388" s="467"/>
      <c r="J388" s="467"/>
      <c r="K388" s="467"/>
      <c r="L388" s="467"/>
      <c r="M388" s="467"/>
      <c r="N388" s="467"/>
      <c r="O388" s="467"/>
      <c r="P388" s="467"/>
      <c r="Q388" s="467"/>
      <c r="R388" s="467"/>
      <c r="S388" s="467"/>
      <c r="T388" s="467"/>
      <c r="U388" s="467"/>
      <c r="V388" s="467"/>
      <c r="W388" s="467"/>
      <c r="X388" s="467"/>
    </row>
    <row r="389" spans="1:24">
      <c r="A389" s="467"/>
      <c r="B389" s="467"/>
      <c r="C389" s="467"/>
      <c r="D389" s="467"/>
      <c r="E389" s="467"/>
      <c r="F389" s="467"/>
      <c r="G389" s="467"/>
      <c r="H389" s="467"/>
      <c r="I389" s="467"/>
      <c r="J389" s="467"/>
      <c r="K389" s="467"/>
      <c r="L389" s="467"/>
      <c r="M389" s="467"/>
      <c r="N389" s="467"/>
      <c r="O389" s="467"/>
      <c r="P389" s="467"/>
      <c r="Q389" s="467"/>
      <c r="R389" s="467"/>
      <c r="S389" s="467"/>
      <c r="T389" s="467"/>
      <c r="U389" s="467"/>
      <c r="V389" s="467"/>
      <c r="W389" s="467"/>
      <c r="X389" s="467"/>
    </row>
    <row r="390" spans="1:24">
      <c r="A390" s="467"/>
      <c r="B390" s="467"/>
      <c r="C390" s="467"/>
      <c r="D390" s="467"/>
      <c r="E390" s="467"/>
      <c r="F390" s="467"/>
      <c r="G390" s="467"/>
      <c r="H390" s="467"/>
      <c r="I390" s="467"/>
      <c r="J390" s="467"/>
      <c r="K390" s="467"/>
      <c r="L390" s="467"/>
      <c r="M390" s="467"/>
      <c r="N390" s="467"/>
      <c r="O390" s="467"/>
      <c r="P390" s="467"/>
      <c r="Q390" s="467"/>
      <c r="R390" s="467"/>
      <c r="S390" s="467"/>
      <c r="T390" s="467"/>
      <c r="U390" s="467"/>
      <c r="V390" s="467"/>
      <c r="W390" s="467"/>
      <c r="X390" s="467"/>
    </row>
    <row r="391" spans="1:24">
      <c r="A391" s="467"/>
      <c r="B391" s="467"/>
      <c r="C391" s="467"/>
      <c r="D391" s="467"/>
      <c r="E391" s="467"/>
      <c r="F391" s="467"/>
      <c r="G391" s="467"/>
      <c r="H391" s="467"/>
      <c r="I391" s="467"/>
      <c r="J391" s="467"/>
      <c r="K391" s="467"/>
      <c r="L391" s="467"/>
      <c r="M391" s="467"/>
      <c r="N391" s="467"/>
      <c r="O391" s="467"/>
      <c r="P391" s="467"/>
      <c r="Q391" s="467"/>
      <c r="R391" s="467"/>
      <c r="S391" s="467"/>
      <c r="T391" s="467"/>
      <c r="U391" s="467"/>
      <c r="V391" s="467"/>
      <c r="W391" s="467"/>
      <c r="X391" s="467"/>
    </row>
    <row r="392" spans="1:24">
      <c r="A392" s="467"/>
      <c r="B392" s="467"/>
      <c r="C392" s="467"/>
      <c r="D392" s="467"/>
      <c r="E392" s="467"/>
      <c r="F392" s="467"/>
      <c r="G392" s="467"/>
      <c r="H392" s="467"/>
      <c r="I392" s="467"/>
      <c r="J392" s="467"/>
      <c r="K392" s="467"/>
      <c r="L392" s="467"/>
      <c r="M392" s="467"/>
      <c r="N392" s="467"/>
      <c r="O392" s="467"/>
      <c r="P392" s="467"/>
      <c r="Q392" s="467"/>
      <c r="R392" s="467"/>
      <c r="S392" s="467"/>
      <c r="T392" s="467"/>
      <c r="U392" s="467"/>
      <c r="V392" s="467"/>
      <c r="W392" s="467"/>
      <c r="X392" s="467"/>
    </row>
    <row r="393" spans="1:24">
      <c r="A393" s="467"/>
      <c r="B393" s="467"/>
      <c r="C393" s="467"/>
      <c r="D393" s="467"/>
      <c r="E393" s="467"/>
      <c r="F393" s="467"/>
      <c r="G393" s="467"/>
      <c r="H393" s="467"/>
      <c r="I393" s="467"/>
      <c r="J393" s="467"/>
      <c r="K393" s="467"/>
      <c r="L393" s="467"/>
      <c r="M393" s="467"/>
      <c r="N393" s="467"/>
      <c r="O393" s="467"/>
      <c r="P393" s="467"/>
      <c r="Q393" s="467"/>
      <c r="R393" s="467"/>
      <c r="S393" s="467"/>
      <c r="T393" s="467"/>
      <c r="U393" s="467"/>
      <c r="V393" s="467"/>
      <c r="W393" s="467"/>
      <c r="X393" s="467"/>
    </row>
    <row r="394" spans="1:24">
      <c r="A394" s="467"/>
      <c r="B394" s="467"/>
      <c r="C394" s="467"/>
      <c r="D394" s="467"/>
      <c r="E394" s="467"/>
      <c r="F394" s="467"/>
      <c r="G394" s="467"/>
      <c r="H394" s="467"/>
      <c r="I394" s="467"/>
      <c r="J394" s="467"/>
      <c r="K394" s="467"/>
      <c r="L394" s="467"/>
      <c r="M394" s="467"/>
      <c r="N394" s="467"/>
      <c r="O394" s="467"/>
      <c r="P394" s="467"/>
      <c r="Q394" s="467"/>
      <c r="R394" s="467"/>
      <c r="S394" s="467"/>
      <c r="T394" s="467"/>
      <c r="U394" s="467"/>
      <c r="V394" s="467"/>
      <c r="W394" s="467"/>
      <c r="X394" s="467"/>
    </row>
    <row r="395" spans="1:24">
      <c r="A395" s="467"/>
      <c r="B395" s="467"/>
      <c r="C395" s="467"/>
      <c r="D395" s="467"/>
      <c r="E395" s="467"/>
      <c r="F395" s="467"/>
      <c r="G395" s="467"/>
      <c r="H395" s="467"/>
      <c r="I395" s="467"/>
      <c r="J395" s="467"/>
      <c r="K395" s="467"/>
      <c r="L395" s="467"/>
      <c r="M395" s="467"/>
      <c r="N395" s="467"/>
      <c r="O395" s="467"/>
      <c r="P395" s="467"/>
      <c r="Q395" s="467"/>
      <c r="R395" s="467"/>
      <c r="S395" s="467"/>
      <c r="T395" s="467"/>
      <c r="U395" s="467"/>
      <c r="V395" s="467"/>
      <c r="W395" s="467"/>
      <c r="X395" s="467"/>
    </row>
    <row r="396" spans="1:24">
      <c r="A396" s="467"/>
      <c r="B396" s="467"/>
      <c r="C396" s="467"/>
      <c r="D396" s="467"/>
      <c r="E396" s="467"/>
      <c r="F396" s="467"/>
      <c r="G396" s="467"/>
      <c r="H396" s="467"/>
      <c r="I396" s="467"/>
      <c r="J396" s="467"/>
      <c r="K396" s="467"/>
      <c r="L396" s="467"/>
      <c r="M396" s="467"/>
      <c r="N396" s="467"/>
      <c r="O396" s="467"/>
      <c r="P396" s="467"/>
      <c r="Q396" s="467"/>
      <c r="R396" s="467"/>
      <c r="S396" s="467"/>
      <c r="T396" s="467"/>
      <c r="U396" s="467"/>
      <c r="V396" s="467"/>
      <c r="W396" s="467"/>
      <c r="X396" s="467"/>
    </row>
    <row r="397" spans="1:24">
      <c r="A397" s="467"/>
      <c r="B397" s="467"/>
      <c r="C397" s="467"/>
      <c r="D397" s="467"/>
      <c r="E397" s="467"/>
      <c r="F397" s="467"/>
      <c r="G397" s="467"/>
      <c r="H397" s="467"/>
      <c r="I397" s="467"/>
      <c r="J397" s="467"/>
      <c r="K397" s="467"/>
      <c r="L397" s="467"/>
      <c r="M397" s="467"/>
      <c r="N397" s="467"/>
      <c r="O397" s="467"/>
      <c r="P397" s="467"/>
      <c r="Q397" s="467"/>
      <c r="R397" s="467"/>
      <c r="S397" s="467"/>
      <c r="T397" s="467"/>
      <c r="U397" s="467"/>
      <c r="V397" s="467"/>
      <c r="W397" s="467"/>
      <c r="X397" s="467"/>
    </row>
    <row r="398" spans="1:24">
      <c r="A398" s="467"/>
      <c r="B398" s="467"/>
      <c r="C398" s="467"/>
      <c r="D398" s="467"/>
      <c r="E398" s="467"/>
      <c r="F398" s="467"/>
      <c r="G398" s="467"/>
      <c r="H398" s="467"/>
      <c r="I398" s="467"/>
      <c r="J398" s="467"/>
      <c r="K398" s="467"/>
      <c r="L398" s="467"/>
      <c r="M398" s="467"/>
      <c r="N398" s="467"/>
      <c r="O398" s="467"/>
      <c r="P398" s="467"/>
      <c r="Q398" s="467"/>
      <c r="R398" s="467"/>
      <c r="S398" s="467"/>
      <c r="T398" s="467"/>
      <c r="U398" s="467"/>
      <c r="V398" s="467"/>
      <c r="W398" s="467"/>
      <c r="X398" s="467"/>
    </row>
    <row r="399" spans="1:24">
      <c r="A399" s="467"/>
      <c r="B399" s="467"/>
      <c r="C399" s="467"/>
      <c r="D399" s="467"/>
      <c r="E399" s="467"/>
      <c r="F399" s="467"/>
      <c r="G399" s="467"/>
      <c r="H399" s="467"/>
      <c r="I399" s="467"/>
      <c r="J399" s="467"/>
      <c r="K399" s="467"/>
      <c r="L399" s="467"/>
      <c r="M399" s="467"/>
      <c r="N399" s="467"/>
      <c r="O399" s="467"/>
      <c r="P399" s="467"/>
      <c r="Q399" s="467"/>
      <c r="R399" s="467"/>
      <c r="S399" s="467"/>
      <c r="T399" s="467"/>
      <c r="U399" s="467"/>
      <c r="V399" s="467"/>
      <c r="W399" s="467"/>
      <c r="X399" s="467"/>
    </row>
    <row r="400" spans="1:24">
      <c r="A400" s="467"/>
      <c r="B400" s="467"/>
      <c r="C400" s="467"/>
      <c r="D400" s="467"/>
      <c r="E400" s="467"/>
      <c r="F400" s="467"/>
      <c r="G400" s="467"/>
      <c r="H400" s="467"/>
      <c r="I400" s="467"/>
      <c r="J400" s="467"/>
      <c r="K400" s="467"/>
      <c r="L400" s="467"/>
      <c r="M400" s="467"/>
      <c r="N400" s="467"/>
      <c r="O400" s="467"/>
      <c r="P400" s="467"/>
      <c r="Q400" s="467"/>
      <c r="R400" s="467"/>
      <c r="S400" s="467"/>
      <c r="T400" s="467"/>
      <c r="U400" s="467"/>
      <c r="V400" s="467"/>
      <c r="W400" s="467"/>
      <c r="X400" s="467"/>
    </row>
    <row r="401" spans="1:24">
      <c r="A401" s="467"/>
      <c r="B401" s="467"/>
      <c r="C401" s="467"/>
      <c r="D401" s="467"/>
      <c r="E401" s="467"/>
      <c r="F401" s="467"/>
      <c r="G401" s="467"/>
      <c r="H401" s="467"/>
      <c r="I401" s="467"/>
      <c r="J401" s="467"/>
      <c r="K401" s="467"/>
      <c r="L401" s="467"/>
      <c r="M401" s="467"/>
      <c r="N401" s="467"/>
      <c r="O401" s="467"/>
      <c r="P401" s="467"/>
      <c r="Q401" s="467"/>
      <c r="R401" s="467"/>
      <c r="S401" s="467"/>
      <c r="T401" s="467"/>
      <c r="U401" s="467"/>
      <c r="V401" s="467"/>
      <c r="W401" s="467"/>
      <c r="X401" s="467"/>
    </row>
    <row r="402" spans="1:24">
      <c r="A402" s="467"/>
      <c r="B402" s="467"/>
      <c r="C402" s="467"/>
      <c r="D402" s="467"/>
      <c r="E402" s="467"/>
      <c r="F402" s="467"/>
      <c r="G402" s="467"/>
      <c r="H402" s="467"/>
      <c r="I402" s="467"/>
      <c r="J402" s="467"/>
      <c r="K402" s="467"/>
      <c r="L402" s="467"/>
      <c r="M402" s="467"/>
      <c r="N402" s="467"/>
      <c r="O402" s="467"/>
      <c r="P402" s="467"/>
      <c r="Q402" s="467"/>
      <c r="R402" s="467"/>
      <c r="S402" s="467"/>
      <c r="T402" s="467"/>
      <c r="U402" s="467"/>
      <c r="V402" s="467"/>
      <c r="W402" s="467"/>
      <c r="X402" s="467"/>
    </row>
    <row r="403" spans="1:24">
      <c r="A403" s="467"/>
      <c r="B403" s="467"/>
      <c r="C403" s="467"/>
      <c r="D403" s="467"/>
      <c r="E403" s="467"/>
      <c r="F403" s="467"/>
      <c r="G403" s="467"/>
      <c r="H403" s="467"/>
      <c r="I403" s="467"/>
      <c r="J403" s="467"/>
      <c r="K403" s="467"/>
      <c r="L403" s="467"/>
      <c r="M403" s="467"/>
      <c r="N403" s="467"/>
      <c r="O403" s="467"/>
      <c r="P403" s="467"/>
      <c r="Q403" s="467"/>
      <c r="R403" s="467"/>
      <c r="S403" s="467"/>
      <c r="T403" s="467"/>
      <c r="U403" s="467"/>
      <c r="V403" s="467"/>
      <c r="W403" s="467"/>
      <c r="X403" s="467"/>
    </row>
    <row r="404" spans="1:24">
      <c r="A404" s="467"/>
      <c r="B404" s="467"/>
      <c r="C404" s="467"/>
      <c r="D404" s="467"/>
      <c r="E404" s="467"/>
      <c r="F404" s="467"/>
      <c r="G404" s="467"/>
      <c r="H404" s="467"/>
      <c r="I404" s="467"/>
      <c r="J404" s="467"/>
      <c r="K404" s="467"/>
      <c r="L404" s="467"/>
      <c r="M404" s="467"/>
      <c r="N404" s="467"/>
      <c r="O404" s="467"/>
      <c r="P404" s="467"/>
      <c r="Q404" s="467"/>
      <c r="R404" s="467"/>
      <c r="S404" s="467"/>
      <c r="T404" s="467"/>
      <c r="U404" s="467"/>
      <c r="V404" s="467"/>
      <c r="W404" s="467"/>
      <c r="X404" s="467"/>
    </row>
    <row r="405" spans="1:24">
      <c r="A405" s="467"/>
      <c r="B405" s="467"/>
      <c r="C405" s="467"/>
      <c r="D405" s="467"/>
      <c r="E405" s="467"/>
      <c r="F405" s="467"/>
      <c r="G405" s="467"/>
      <c r="H405" s="467"/>
      <c r="I405" s="467"/>
      <c r="J405" s="467"/>
      <c r="K405" s="467"/>
      <c r="L405" s="467"/>
      <c r="M405" s="467"/>
      <c r="N405" s="467"/>
      <c r="O405" s="467"/>
      <c r="P405" s="467"/>
      <c r="Q405" s="467"/>
      <c r="R405" s="467"/>
      <c r="S405" s="467"/>
      <c r="T405" s="467"/>
      <c r="U405" s="467"/>
      <c r="V405" s="467"/>
      <c r="W405" s="467"/>
      <c r="X405" s="467"/>
    </row>
    <row r="406" spans="1:24">
      <c r="A406" s="467"/>
      <c r="B406" s="467"/>
      <c r="C406" s="467"/>
      <c r="D406" s="467"/>
      <c r="E406" s="467"/>
      <c r="F406" s="467"/>
      <c r="G406" s="467"/>
      <c r="H406" s="467"/>
      <c r="I406" s="467"/>
      <c r="J406" s="467"/>
      <c r="K406" s="467"/>
      <c r="L406" s="467"/>
      <c r="M406" s="467"/>
      <c r="N406" s="467"/>
      <c r="O406" s="467"/>
      <c r="P406" s="467"/>
      <c r="Q406" s="467"/>
      <c r="R406" s="467"/>
      <c r="S406" s="467"/>
      <c r="T406" s="467"/>
      <c r="U406" s="467"/>
      <c r="V406" s="467"/>
      <c r="W406" s="467"/>
      <c r="X406" s="467"/>
    </row>
    <row r="407" spans="1:24">
      <c r="A407" s="467"/>
      <c r="B407" s="467"/>
      <c r="C407" s="467"/>
      <c r="D407" s="467"/>
      <c r="E407" s="467"/>
      <c r="F407" s="467"/>
      <c r="G407" s="467"/>
      <c r="H407" s="467"/>
      <c r="I407" s="467"/>
      <c r="J407" s="467"/>
      <c r="K407" s="467"/>
      <c r="L407" s="467"/>
      <c r="M407" s="467"/>
      <c r="N407" s="467"/>
      <c r="O407" s="467"/>
      <c r="P407" s="467"/>
      <c r="Q407" s="467"/>
      <c r="R407" s="467"/>
      <c r="S407" s="467"/>
      <c r="T407" s="467"/>
      <c r="U407" s="467"/>
      <c r="V407" s="467"/>
      <c r="W407" s="467"/>
      <c r="X407" s="467"/>
    </row>
    <row r="408" spans="1:24">
      <c r="A408" s="467"/>
      <c r="B408" s="467"/>
      <c r="C408" s="467"/>
      <c r="D408" s="467"/>
      <c r="E408" s="467"/>
      <c r="F408" s="467"/>
      <c r="G408" s="467"/>
      <c r="H408" s="467"/>
      <c r="I408" s="467"/>
      <c r="J408" s="467"/>
      <c r="K408" s="467"/>
      <c r="L408" s="467"/>
      <c r="M408" s="467"/>
      <c r="N408" s="467"/>
      <c r="O408" s="467"/>
      <c r="P408" s="467"/>
      <c r="Q408" s="467"/>
      <c r="R408" s="467"/>
      <c r="S408" s="467"/>
      <c r="T408" s="467"/>
      <c r="U408" s="467"/>
      <c r="V408" s="467"/>
      <c r="W408" s="467"/>
      <c r="X408" s="467"/>
    </row>
    <row r="409" spans="1:24">
      <c r="A409" s="467"/>
      <c r="B409" s="467"/>
      <c r="C409" s="467"/>
      <c r="D409" s="467"/>
      <c r="E409" s="467"/>
      <c r="F409" s="467"/>
      <c r="G409" s="467"/>
      <c r="H409" s="467"/>
      <c r="I409" s="467"/>
      <c r="J409" s="467"/>
      <c r="K409" s="467"/>
      <c r="L409" s="467"/>
      <c r="M409" s="467"/>
      <c r="N409" s="467"/>
      <c r="O409" s="467"/>
      <c r="P409" s="467"/>
      <c r="Q409" s="467"/>
      <c r="R409" s="467"/>
      <c r="S409" s="467"/>
      <c r="T409" s="467"/>
      <c r="U409" s="467"/>
      <c r="V409" s="467"/>
      <c r="W409" s="467"/>
      <c r="X409" s="467"/>
    </row>
    <row r="410" spans="1:24">
      <c r="A410" s="467"/>
      <c r="B410" s="467"/>
      <c r="C410" s="467"/>
      <c r="D410" s="467"/>
      <c r="E410" s="467"/>
      <c r="F410" s="467"/>
      <c r="G410" s="467"/>
      <c r="H410" s="467"/>
      <c r="I410" s="467"/>
      <c r="J410" s="467"/>
      <c r="K410" s="467"/>
      <c r="L410" s="467"/>
      <c r="M410" s="467"/>
      <c r="N410" s="467"/>
      <c r="O410" s="467"/>
      <c r="P410" s="467"/>
      <c r="Q410" s="467"/>
      <c r="R410" s="467"/>
      <c r="S410" s="467"/>
      <c r="T410" s="467"/>
      <c r="U410" s="467"/>
      <c r="V410" s="467"/>
      <c r="W410" s="467"/>
      <c r="X410" s="467"/>
    </row>
    <row r="411" spans="1:24">
      <c r="A411" s="467"/>
      <c r="B411" s="467"/>
      <c r="C411" s="467"/>
      <c r="D411" s="467"/>
      <c r="E411" s="467"/>
      <c r="F411" s="467"/>
      <c r="G411" s="467"/>
      <c r="H411" s="467"/>
      <c r="I411" s="467"/>
      <c r="J411" s="467"/>
      <c r="K411" s="467"/>
      <c r="L411" s="467"/>
      <c r="M411" s="467"/>
      <c r="N411" s="467"/>
      <c r="O411" s="467"/>
      <c r="P411" s="467"/>
      <c r="Q411" s="467"/>
      <c r="R411" s="467"/>
      <c r="S411" s="467"/>
      <c r="T411" s="467"/>
      <c r="U411" s="467"/>
      <c r="V411" s="467"/>
      <c r="W411" s="467"/>
      <c r="X411" s="467"/>
    </row>
    <row r="412" spans="1:24">
      <c r="A412" s="467"/>
      <c r="B412" s="467"/>
      <c r="C412" s="467"/>
      <c r="D412" s="467"/>
      <c r="E412" s="467"/>
      <c r="F412" s="467"/>
      <c r="G412" s="467"/>
      <c r="H412" s="467"/>
      <c r="I412" s="467"/>
      <c r="J412" s="467"/>
      <c r="K412" s="467"/>
      <c r="L412" s="467"/>
      <c r="M412" s="467"/>
      <c r="N412" s="467"/>
      <c r="O412" s="467"/>
      <c r="P412" s="467"/>
      <c r="Q412" s="467"/>
      <c r="R412" s="467"/>
      <c r="S412" s="467"/>
      <c r="T412" s="467"/>
      <c r="U412" s="467"/>
      <c r="V412" s="467"/>
      <c r="W412" s="467"/>
      <c r="X412" s="467"/>
    </row>
    <row r="413" spans="1:24">
      <c r="A413" s="467"/>
      <c r="B413" s="467"/>
      <c r="C413" s="467"/>
      <c r="D413" s="467"/>
      <c r="E413" s="467"/>
      <c r="F413" s="467"/>
      <c r="G413" s="467"/>
      <c r="H413" s="467"/>
      <c r="I413" s="467"/>
      <c r="J413" s="467"/>
      <c r="K413" s="467"/>
      <c r="L413" s="467"/>
      <c r="M413" s="467"/>
      <c r="N413" s="467"/>
      <c r="O413" s="467"/>
      <c r="P413" s="467"/>
      <c r="Q413" s="467"/>
      <c r="R413" s="467"/>
      <c r="S413" s="467"/>
      <c r="T413" s="467"/>
      <c r="U413" s="467"/>
      <c r="V413" s="467"/>
      <c r="W413" s="467"/>
      <c r="X413" s="467"/>
    </row>
    <row r="414" spans="1:24">
      <c r="A414" s="467"/>
      <c r="B414" s="467"/>
      <c r="C414" s="467"/>
      <c r="D414" s="467"/>
      <c r="E414" s="467"/>
      <c r="F414" s="467"/>
      <c r="G414" s="467"/>
      <c r="H414" s="467"/>
      <c r="I414" s="467"/>
      <c r="J414" s="467"/>
      <c r="K414" s="467"/>
      <c r="L414" s="467"/>
      <c r="M414" s="467"/>
      <c r="N414" s="467"/>
      <c r="O414" s="467"/>
      <c r="P414" s="467"/>
      <c r="Q414" s="467"/>
      <c r="R414" s="467"/>
      <c r="S414" s="467"/>
      <c r="T414" s="467"/>
      <c r="U414" s="467"/>
      <c r="V414" s="467"/>
      <c r="W414" s="467"/>
      <c r="X414" s="467"/>
    </row>
    <row r="415" spans="1:24">
      <c r="A415" s="467"/>
      <c r="B415" s="467"/>
      <c r="C415" s="467"/>
      <c r="D415" s="467"/>
      <c r="E415" s="467"/>
      <c r="F415" s="467"/>
      <c r="G415" s="467"/>
      <c r="H415" s="467"/>
      <c r="I415" s="467"/>
      <c r="J415" s="467"/>
      <c r="K415" s="467"/>
      <c r="L415" s="467"/>
      <c r="M415" s="467"/>
      <c r="N415" s="467"/>
      <c r="O415" s="467"/>
      <c r="P415" s="467"/>
      <c r="Q415" s="467"/>
      <c r="R415" s="467"/>
      <c r="S415" s="467"/>
      <c r="T415" s="467"/>
      <c r="U415" s="467"/>
      <c r="V415" s="467"/>
      <c r="W415" s="467"/>
      <c r="X415" s="467"/>
    </row>
    <row r="416" spans="1:24">
      <c r="A416" s="467"/>
      <c r="B416" s="467"/>
      <c r="C416" s="467"/>
      <c r="D416" s="467"/>
      <c r="E416" s="467"/>
      <c r="F416" s="467"/>
      <c r="G416" s="467"/>
      <c r="H416" s="467"/>
      <c r="I416" s="467"/>
      <c r="J416" s="467"/>
      <c r="K416" s="467"/>
      <c r="L416" s="467"/>
      <c r="M416" s="467"/>
      <c r="N416" s="467"/>
      <c r="O416" s="467"/>
      <c r="P416" s="467"/>
      <c r="Q416" s="467"/>
      <c r="R416" s="467"/>
      <c r="S416" s="467"/>
      <c r="T416" s="467"/>
      <c r="U416" s="467"/>
      <c r="V416" s="467"/>
      <c r="W416" s="467"/>
      <c r="X416" s="467"/>
    </row>
    <row r="417" spans="1:24">
      <c r="A417" s="467"/>
      <c r="B417" s="467"/>
      <c r="C417" s="467"/>
      <c r="D417" s="467"/>
      <c r="E417" s="467"/>
      <c r="F417" s="467"/>
      <c r="G417" s="467"/>
      <c r="H417" s="467"/>
      <c r="I417" s="467"/>
      <c r="J417" s="467"/>
      <c r="K417" s="467"/>
      <c r="L417" s="467"/>
      <c r="M417" s="467"/>
      <c r="N417" s="467"/>
      <c r="O417" s="467"/>
      <c r="P417" s="467"/>
      <c r="Q417" s="467"/>
      <c r="R417" s="467"/>
      <c r="S417" s="467"/>
      <c r="T417" s="467"/>
      <c r="U417" s="467"/>
      <c r="V417" s="467"/>
      <c r="W417" s="467"/>
      <c r="X417" s="467"/>
    </row>
    <row r="418" spans="1:24">
      <c r="A418" s="467"/>
      <c r="B418" s="467"/>
      <c r="C418" s="467"/>
      <c r="D418" s="467"/>
      <c r="E418" s="467"/>
      <c r="F418" s="467"/>
      <c r="G418" s="467"/>
      <c r="H418" s="467"/>
      <c r="I418" s="467"/>
      <c r="J418" s="467"/>
      <c r="K418" s="467"/>
      <c r="L418" s="467"/>
      <c r="M418" s="467"/>
      <c r="N418" s="467"/>
      <c r="O418" s="467"/>
      <c r="P418" s="467"/>
      <c r="Q418" s="467"/>
      <c r="R418" s="467"/>
      <c r="S418" s="467"/>
      <c r="T418" s="467"/>
      <c r="U418" s="467"/>
      <c r="V418" s="467"/>
      <c r="W418" s="467"/>
      <c r="X418" s="467"/>
    </row>
    <row r="419" spans="1:24">
      <c r="A419" s="467"/>
      <c r="B419" s="467"/>
      <c r="C419" s="467"/>
      <c r="D419" s="467"/>
      <c r="E419" s="467"/>
      <c r="F419" s="467"/>
      <c r="G419" s="467"/>
      <c r="H419" s="467"/>
      <c r="I419" s="467"/>
      <c r="J419" s="467"/>
      <c r="K419" s="467"/>
      <c r="L419" s="467"/>
      <c r="M419" s="467"/>
      <c r="N419" s="467"/>
      <c r="O419" s="467"/>
      <c r="P419" s="467"/>
      <c r="Q419" s="467"/>
      <c r="R419" s="467"/>
      <c r="S419" s="467"/>
      <c r="T419" s="467"/>
      <c r="U419" s="467"/>
      <c r="V419" s="467"/>
      <c r="W419" s="467"/>
      <c r="X419" s="467"/>
    </row>
    <row r="420" spans="1:24">
      <c r="A420" s="467"/>
      <c r="B420" s="467"/>
      <c r="C420" s="467"/>
      <c r="D420" s="467"/>
      <c r="E420" s="467"/>
      <c r="F420" s="467"/>
      <c r="G420" s="467"/>
      <c r="H420" s="467"/>
      <c r="I420" s="467"/>
      <c r="J420" s="467"/>
      <c r="K420" s="467"/>
      <c r="L420" s="467"/>
      <c r="M420" s="467"/>
      <c r="N420" s="467"/>
      <c r="O420" s="467"/>
      <c r="P420" s="467"/>
      <c r="Q420" s="467"/>
      <c r="R420" s="467"/>
      <c r="S420" s="467"/>
      <c r="T420" s="467"/>
      <c r="U420" s="467"/>
      <c r="V420" s="467"/>
      <c r="W420" s="467"/>
      <c r="X420" s="467"/>
    </row>
    <row r="421" spans="1:24">
      <c r="A421" s="467"/>
      <c r="B421" s="467"/>
      <c r="C421" s="467"/>
      <c r="D421" s="467"/>
      <c r="E421" s="467"/>
      <c r="F421" s="467"/>
      <c r="G421" s="467"/>
      <c r="H421" s="467"/>
      <c r="I421" s="467"/>
      <c r="J421" s="467"/>
      <c r="K421" s="467"/>
      <c r="L421" s="467"/>
      <c r="M421" s="467"/>
      <c r="N421" s="467"/>
      <c r="O421" s="467"/>
      <c r="P421" s="467"/>
      <c r="Q421" s="467"/>
      <c r="R421" s="467"/>
      <c r="S421" s="467"/>
      <c r="T421" s="467"/>
      <c r="U421" s="467"/>
      <c r="V421" s="467"/>
      <c r="W421" s="467"/>
      <c r="X421" s="467"/>
    </row>
    <row r="422" spans="1:24">
      <c r="A422" s="467"/>
      <c r="B422" s="467"/>
      <c r="C422" s="467"/>
      <c r="D422" s="467"/>
      <c r="E422" s="467"/>
      <c r="F422" s="467"/>
      <c r="G422" s="467"/>
      <c r="H422" s="467"/>
      <c r="I422" s="467"/>
      <c r="J422" s="467"/>
      <c r="K422" s="467"/>
      <c r="L422" s="467"/>
      <c r="M422" s="467"/>
      <c r="N422" s="467"/>
      <c r="O422" s="467"/>
      <c r="P422" s="467"/>
      <c r="Q422" s="467"/>
      <c r="R422" s="467"/>
      <c r="S422" s="467"/>
      <c r="T422" s="467"/>
      <c r="U422" s="467"/>
      <c r="V422" s="467"/>
      <c r="W422" s="467"/>
      <c r="X422" s="467"/>
    </row>
    <row r="423" spans="1:24">
      <c r="A423" s="467"/>
      <c r="B423" s="467"/>
      <c r="C423" s="467"/>
      <c r="D423" s="467"/>
      <c r="E423" s="467"/>
      <c r="F423" s="467"/>
      <c r="G423" s="467"/>
      <c r="H423" s="467"/>
      <c r="I423" s="467"/>
      <c r="J423" s="467"/>
      <c r="K423" s="467"/>
      <c r="L423" s="467"/>
      <c r="M423" s="467"/>
      <c r="N423" s="467"/>
      <c r="O423" s="467"/>
      <c r="P423" s="467"/>
      <c r="Q423" s="467"/>
      <c r="R423" s="467"/>
      <c r="S423" s="467"/>
      <c r="T423" s="467"/>
      <c r="U423" s="467"/>
      <c r="V423" s="467"/>
      <c r="W423" s="467"/>
      <c r="X423" s="467"/>
    </row>
    <row r="424" spans="1:24">
      <c r="A424" s="467"/>
      <c r="B424" s="467"/>
      <c r="C424" s="467"/>
      <c r="D424" s="467"/>
      <c r="E424" s="467"/>
      <c r="F424" s="467"/>
      <c r="G424" s="467"/>
      <c r="H424" s="467"/>
      <c r="I424" s="467"/>
      <c r="J424" s="467"/>
      <c r="K424" s="467"/>
      <c r="L424" s="467"/>
      <c r="M424" s="467"/>
      <c r="N424" s="467"/>
      <c r="O424" s="467"/>
      <c r="P424" s="467"/>
      <c r="Q424" s="467"/>
      <c r="R424" s="467"/>
      <c r="S424" s="467"/>
      <c r="T424" s="467"/>
      <c r="U424" s="467"/>
      <c r="V424" s="467"/>
      <c r="W424" s="467"/>
      <c r="X424" s="467"/>
    </row>
    <row r="425" spans="1:24">
      <c r="A425" s="467"/>
      <c r="B425" s="467"/>
      <c r="C425" s="467"/>
      <c r="D425" s="467"/>
      <c r="E425" s="467"/>
      <c r="F425" s="467"/>
      <c r="G425" s="467"/>
      <c r="H425" s="467"/>
      <c r="I425" s="467"/>
      <c r="J425" s="467"/>
      <c r="K425" s="467"/>
      <c r="L425" s="467"/>
      <c r="M425" s="467"/>
      <c r="N425" s="467"/>
      <c r="O425" s="467"/>
      <c r="P425" s="467"/>
      <c r="Q425" s="467"/>
      <c r="R425" s="467"/>
      <c r="S425" s="467"/>
      <c r="T425" s="467"/>
      <c r="U425" s="467"/>
      <c r="V425" s="467"/>
      <c r="W425" s="467"/>
      <c r="X425" s="467"/>
    </row>
    <row r="426" spans="1:24">
      <c r="A426" s="467"/>
      <c r="B426" s="467"/>
      <c r="C426" s="467"/>
      <c r="D426" s="467"/>
      <c r="E426" s="467"/>
      <c r="F426" s="467"/>
      <c r="G426" s="467"/>
      <c r="H426" s="467"/>
      <c r="I426" s="467"/>
      <c r="J426" s="467"/>
      <c r="K426" s="467"/>
      <c r="L426" s="467"/>
      <c r="M426" s="467"/>
      <c r="N426" s="467"/>
      <c r="O426" s="467"/>
      <c r="P426" s="467"/>
      <c r="Q426" s="467"/>
      <c r="R426" s="467"/>
      <c r="S426" s="467"/>
      <c r="T426" s="467"/>
      <c r="U426" s="467"/>
      <c r="V426" s="467"/>
      <c r="W426" s="467"/>
      <c r="X426" s="467"/>
    </row>
    <row r="427" spans="1:24">
      <c r="A427" s="467"/>
      <c r="B427" s="467"/>
      <c r="C427" s="467"/>
      <c r="D427" s="467"/>
      <c r="E427" s="467"/>
      <c r="F427" s="467"/>
      <c r="G427" s="467"/>
      <c r="H427" s="467"/>
      <c r="I427" s="467"/>
      <c r="J427" s="467"/>
      <c r="K427" s="467"/>
      <c r="L427" s="467"/>
      <c r="M427" s="467"/>
      <c r="N427" s="467"/>
      <c r="O427" s="467"/>
      <c r="P427" s="467"/>
      <c r="Q427" s="467"/>
      <c r="R427" s="467"/>
      <c r="S427" s="467"/>
      <c r="T427" s="467"/>
      <c r="U427" s="467"/>
      <c r="V427" s="467"/>
      <c r="W427" s="467"/>
      <c r="X427" s="467"/>
    </row>
    <row r="428" spans="1:24">
      <c r="A428" s="467"/>
      <c r="B428" s="467"/>
      <c r="C428" s="467"/>
      <c r="D428" s="467"/>
      <c r="E428" s="467"/>
      <c r="F428" s="467"/>
      <c r="G428" s="467"/>
      <c r="H428" s="467"/>
      <c r="I428" s="467"/>
      <c r="J428" s="467"/>
      <c r="K428" s="467"/>
      <c r="L428" s="467"/>
      <c r="M428" s="467"/>
      <c r="N428" s="467"/>
      <c r="O428" s="467"/>
      <c r="P428" s="467"/>
      <c r="Q428" s="467"/>
      <c r="R428" s="467"/>
      <c r="S428" s="467"/>
      <c r="T428" s="467"/>
      <c r="U428" s="467"/>
      <c r="V428" s="467"/>
      <c r="W428" s="467"/>
      <c r="X428" s="467"/>
    </row>
    <row r="429" spans="1:24">
      <c r="A429" s="467"/>
      <c r="B429" s="467"/>
      <c r="C429" s="467"/>
      <c r="D429" s="467"/>
      <c r="E429" s="467"/>
      <c r="F429" s="467"/>
      <c r="G429" s="467"/>
      <c r="H429" s="467"/>
      <c r="I429" s="467"/>
      <c r="J429" s="467"/>
      <c r="K429" s="467"/>
      <c r="L429" s="467"/>
      <c r="M429" s="467"/>
      <c r="N429" s="467"/>
      <c r="O429" s="467"/>
      <c r="P429" s="467"/>
      <c r="Q429" s="467"/>
      <c r="R429" s="467"/>
      <c r="S429" s="467"/>
      <c r="T429" s="467"/>
      <c r="U429" s="467"/>
      <c r="V429" s="467"/>
      <c r="W429" s="467"/>
      <c r="X429" s="467"/>
    </row>
    <row r="430" spans="1:24">
      <c r="A430" s="467"/>
      <c r="B430" s="467"/>
      <c r="C430" s="467"/>
      <c r="D430" s="467"/>
      <c r="E430" s="467"/>
      <c r="F430" s="467"/>
      <c r="G430" s="467"/>
      <c r="H430" s="467"/>
      <c r="I430" s="467"/>
      <c r="J430" s="467"/>
      <c r="K430" s="467"/>
      <c r="L430" s="467"/>
      <c r="M430" s="467"/>
      <c r="N430" s="467"/>
      <c r="O430" s="467"/>
      <c r="P430" s="467"/>
      <c r="Q430" s="467"/>
      <c r="R430" s="467"/>
      <c r="S430" s="467"/>
      <c r="T430" s="467"/>
      <c r="U430" s="467"/>
      <c r="V430" s="467"/>
      <c r="W430" s="467"/>
      <c r="X430" s="467"/>
    </row>
    <row r="431" spans="1:24">
      <c r="A431" s="467"/>
      <c r="B431" s="467"/>
      <c r="C431" s="467"/>
      <c r="D431" s="467"/>
      <c r="E431" s="467"/>
      <c r="F431" s="467"/>
      <c r="G431" s="467"/>
      <c r="H431" s="467"/>
      <c r="I431" s="467"/>
      <c r="J431" s="467"/>
      <c r="N431" s="467"/>
      <c r="O431" s="467"/>
      <c r="P431" s="467"/>
      <c r="Q431" s="467"/>
      <c r="R431" s="467"/>
      <c r="S431" s="467"/>
      <c r="T431" s="467"/>
      <c r="U431" s="467"/>
      <c r="V431" s="467"/>
      <c r="W431" s="467"/>
      <c r="X431" s="467"/>
    </row>
    <row r="432" spans="1:24">
      <c r="A432" s="467"/>
      <c r="B432" s="467"/>
      <c r="C432" s="467"/>
      <c r="D432" s="467"/>
      <c r="E432" s="467"/>
      <c r="F432" s="467"/>
      <c r="G432" s="467"/>
      <c r="H432" s="467"/>
      <c r="I432" s="467"/>
      <c r="J432" s="467"/>
      <c r="N432" s="467"/>
      <c r="O432" s="467"/>
      <c r="P432" s="467"/>
      <c r="Q432" s="467"/>
      <c r="R432" s="467"/>
      <c r="S432" s="467"/>
      <c r="T432" s="467"/>
      <c r="U432" s="467"/>
      <c r="V432" s="467"/>
      <c r="W432" s="467"/>
      <c r="X432" s="467"/>
    </row>
    <row r="433" spans="1:24">
      <c r="A433" s="467"/>
      <c r="B433" s="467"/>
      <c r="C433" s="467"/>
      <c r="D433" s="467"/>
      <c r="E433" s="467"/>
      <c r="F433" s="467"/>
      <c r="G433" s="467"/>
      <c r="H433" s="467"/>
      <c r="I433" s="467"/>
      <c r="J433" s="467"/>
      <c r="N433" s="467"/>
      <c r="O433" s="467"/>
      <c r="P433" s="467"/>
      <c r="Q433" s="467"/>
      <c r="R433" s="467"/>
      <c r="S433" s="467"/>
      <c r="T433" s="467"/>
      <c r="U433" s="467"/>
      <c r="V433" s="467"/>
      <c r="W433" s="467"/>
      <c r="X433" s="467"/>
    </row>
    <row r="434" spans="1:24">
      <c r="A434" s="467"/>
      <c r="B434" s="467"/>
      <c r="C434" s="467"/>
      <c r="D434" s="467"/>
      <c r="E434" s="467"/>
      <c r="F434" s="467"/>
      <c r="G434" s="467"/>
      <c r="H434" s="467"/>
      <c r="I434" s="467"/>
      <c r="J434" s="467"/>
      <c r="N434" s="467"/>
      <c r="O434" s="467"/>
      <c r="P434" s="467"/>
      <c r="Q434" s="467"/>
      <c r="R434" s="467"/>
      <c r="S434" s="467"/>
      <c r="T434" s="467"/>
      <c r="U434" s="467"/>
      <c r="V434" s="467"/>
      <c r="W434" s="467"/>
      <c r="X434" s="467"/>
    </row>
    <row r="435" spans="1:24">
      <c r="A435" s="467"/>
      <c r="B435" s="467"/>
      <c r="C435" s="467"/>
      <c r="D435" s="467"/>
      <c r="E435" s="467"/>
      <c r="F435" s="467"/>
      <c r="G435" s="467"/>
      <c r="H435" s="467"/>
      <c r="I435" s="467"/>
      <c r="J435" s="467"/>
      <c r="N435" s="467"/>
      <c r="O435" s="467"/>
      <c r="P435" s="467"/>
      <c r="Q435" s="467"/>
      <c r="R435" s="467"/>
      <c r="S435" s="467"/>
      <c r="T435" s="467"/>
      <c r="U435" s="467"/>
      <c r="V435" s="467"/>
      <c r="W435" s="467"/>
      <c r="X435" s="467"/>
    </row>
  </sheetData>
  <mergeCells count="178">
    <mergeCell ref="J66:J69"/>
    <mergeCell ref="K66:K69"/>
    <mergeCell ref="L66:N67"/>
    <mergeCell ref="C68:C69"/>
    <mergeCell ref="D68:D69"/>
    <mergeCell ref="L68:N69"/>
    <mergeCell ref="C66:C67"/>
    <mergeCell ref="D66:D67"/>
    <mergeCell ref="E66:E69"/>
    <mergeCell ref="F66:G69"/>
    <mergeCell ref="H66:I69"/>
    <mergeCell ref="J50:J53"/>
    <mergeCell ref="J54:J57"/>
    <mergeCell ref="K54:K57"/>
    <mergeCell ref="L54:N55"/>
    <mergeCell ref="C56:C57"/>
    <mergeCell ref="D56:D57"/>
    <mergeCell ref="L56:N57"/>
    <mergeCell ref="J62:J65"/>
    <mergeCell ref="K62:K65"/>
    <mergeCell ref="L62:N63"/>
    <mergeCell ref="L58:N59"/>
    <mergeCell ref="C60:C61"/>
    <mergeCell ref="D60:D61"/>
    <mergeCell ref="L60:N61"/>
    <mergeCell ref="C62:C63"/>
    <mergeCell ref="D62:D63"/>
    <mergeCell ref="H62:I65"/>
    <mergeCell ref="C58:C59"/>
    <mergeCell ref="D58:D59"/>
    <mergeCell ref="E58:E61"/>
    <mergeCell ref="F58:G61"/>
    <mergeCell ref="H58:I61"/>
    <mergeCell ref="C64:C65"/>
    <mergeCell ref="D64:D65"/>
    <mergeCell ref="C54:C55"/>
    <mergeCell ref="D54:D55"/>
    <mergeCell ref="E54:E57"/>
    <mergeCell ref="F54:G57"/>
    <mergeCell ref="H54:I57"/>
    <mergeCell ref="C50:C51"/>
    <mergeCell ref="D50:D51"/>
    <mergeCell ref="E50:E53"/>
    <mergeCell ref="F50:G53"/>
    <mergeCell ref="H50:I53"/>
    <mergeCell ref="L48:N49"/>
    <mergeCell ref="K70:K73"/>
    <mergeCell ref="L70:N71"/>
    <mergeCell ref="C72:C73"/>
    <mergeCell ref="D72:D73"/>
    <mergeCell ref="L72:N73"/>
    <mergeCell ref="C46:C47"/>
    <mergeCell ref="D46:D47"/>
    <mergeCell ref="E46:E49"/>
    <mergeCell ref="F46:G49"/>
    <mergeCell ref="H46:I49"/>
    <mergeCell ref="C70:C71"/>
    <mergeCell ref="D70:D71"/>
    <mergeCell ref="E70:E73"/>
    <mergeCell ref="F70:G73"/>
    <mergeCell ref="H70:I73"/>
    <mergeCell ref="J70:J73"/>
    <mergeCell ref="L64:N65"/>
    <mergeCell ref="K58:K61"/>
    <mergeCell ref="K50:K53"/>
    <mergeCell ref="L50:N51"/>
    <mergeCell ref="C52:C53"/>
    <mergeCell ref="D52:D53"/>
    <mergeCell ref="L52:N53"/>
    <mergeCell ref="B79:N79"/>
    <mergeCell ref="J74:J77"/>
    <mergeCell ref="K74:K77"/>
    <mergeCell ref="C76:C77"/>
    <mergeCell ref="D76:D77"/>
    <mergeCell ref="L74:N75"/>
    <mergeCell ref="L76:N77"/>
    <mergeCell ref="K42:K45"/>
    <mergeCell ref="E62:E65"/>
    <mergeCell ref="C44:C45"/>
    <mergeCell ref="J42:J45"/>
    <mergeCell ref="D44:D45"/>
    <mergeCell ref="C74:C75"/>
    <mergeCell ref="D74:D75"/>
    <mergeCell ref="E74:E77"/>
    <mergeCell ref="F74:G77"/>
    <mergeCell ref="H74:I77"/>
    <mergeCell ref="J58:J61"/>
    <mergeCell ref="F62:G65"/>
    <mergeCell ref="J46:J49"/>
    <mergeCell ref="K46:K49"/>
    <mergeCell ref="L46:N47"/>
    <mergeCell ref="C48:C49"/>
    <mergeCell ref="D48:D49"/>
    <mergeCell ref="L30:N31"/>
    <mergeCell ref="J30:J33"/>
    <mergeCell ref="L32:N33"/>
    <mergeCell ref="D22:D23"/>
    <mergeCell ref="E22:E25"/>
    <mergeCell ref="L24:N24"/>
    <mergeCell ref="L25:N25"/>
    <mergeCell ref="L26:N27"/>
    <mergeCell ref="C26:C27"/>
    <mergeCell ref="D26:D27"/>
    <mergeCell ref="E26:E29"/>
    <mergeCell ref="F26:G29"/>
    <mergeCell ref="H26:I29"/>
    <mergeCell ref="L22:N23"/>
    <mergeCell ref="K22:K24"/>
    <mergeCell ref="F25:G25"/>
    <mergeCell ref="H25:I25"/>
    <mergeCell ref="C22:C23"/>
    <mergeCell ref="F22:G24"/>
    <mergeCell ref="H22:I24"/>
    <mergeCell ref="J22:J24"/>
    <mergeCell ref="L28:N29"/>
    <mergeCell ref="J26:J29"/>
    <mergeCell ref="K26:K29"/>
    <mergeCell ref="C28:C29"/>
    <mergeCell ref="D28:D29"/>
    <mergeCell ref="L18:N19"/>
    <mergeCell ref="L20:N21"/>
    <mergeCell ref="J16:J17"/>
    <mergeCell ref="K16:K17"/>
    <mergeCell ref="F14:K15"/>
    <mergeCell ref="H16:I17"/>
    <mergeCell ref="K18:K21"/>
    <mergeCell ref="B11:N11"/>
    <mergeCell ref="B12:N12"/>
    <mergeCell ref="C14:C17"/>
    <mergeCell ref="D14:D17"/>
    <mergeCell ref="E14:E17"/>
    <mergeCell ref="L14:N17"/>
    <mergeCell ref="F16:G17"/>
    <mergeCell ref="C20:C21"/>
    <mergeCell ref="D20:D21"/>
    <mergeCell ref="C18:C19"/>
    <mergeCell ref="D18:D19"/>
    <mergeCell ref="E18:E21"/>
    <mergeCell ref="F18:G21"/>
    <mergeCell ref="H18:I21"/>
    <mergeCell ref="J18:J21"/>
    <mergeCell ref="C30:C31"/>
    <mergeCell ref="D30:D31"/>
    <mergeCell ref="E30:E33"/>
    <mergeCell ref="F30:G33"/>
    <mergeCell ref="H30:I33"/>
    <mergeCell ref="C38:C39"/>
    <mergeCell ref="C36:C37"/>
    <mergeCell ref="D36:D37"/>
    <mergeCell ref="K30:K33"/>
    <mergeCell ref="C32:C33"/>
    <mergeCell ref="D32:D33"/>
    <mergeCell ref="C34:C35"/>
    <mergeCell ref="D34:D35"/>
    <mergeCell ref="E34:E37"/>
    <mergeCell ref="F34:G37"/>
    <mergeCell ref="H34:I37"/>
    <mergeCell ref="D38:D39"/>
    <mergeCell ref="E38:E41"/>
    <mergeCell ref="F38:G41"/>
    <mergeCell ref="H38:I41"/>
    <mergeCell ref="J38:J41"/>
    <mergeCell ref="L34:N35"/>
    <mergeCell ref="L36:N37"/>
    <mergeCell ref="L38:N39"/>
    <mergeCell ref="L40:N41"/>
    <mergeCell ref="L42:N43"/>
    <mergeCell ref="K34:K37"/>
    <mergeCell ref="J34:J37"/>
    <mergeCell ref="K38:K41"/>
    <mergeCell ref="C40:C41"/>
    <mergeCell ref="D40:D41"/>
    <mergeCell ref="C42:C43"/>
    <mergeCell ref="D42:D43"/>
    <mergeCell ref="E42:E45"/>
    <mergeCell ref="F42:G45"/>
    <mergeCell ref="H42:I45"/>
    <mergeCell ref="L44:N45"/>
  </mergeCells>
  <phoneticPr fontId="7"/>
  <printOptions horizontalCentered="1"/>
  <pageMargins left="0.70866141732283472" right="0.70866141732283472" top="0.74803149606299213" bottom="0.35433070866141736" header="0.31496062992125984" footer="0.31496062992125984"/>
  <pageSetup paperSize="9" scale="57" orientation="portrait" r:id="rId1"/>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K82"/>
  <sheetViews>
    <sheetView view="pageBreakPreview" topLeftCell="A37" zoomScale="85" zoomScaleNormal="100" zoomScaleSheetLayoutView="85" workbookViewId="0">
      <selection activeCell="B5" sqref="B5"/>
    </sheetView>
  </sheetViews>
  <sheetFormatPr defaultColWidth="9" defaultRowHeight="13"/>
  <cols>
    <col min="1" max="1" width="1.90625" style="9" customWidth="1"/>
    <col min="2" max="2" width="25.90625" style="9" customWidth="1"/>
    <col min="3" max="3" width="12.90625" style="9" customWidth="1"/>
    <col min="4" max="4" width="9.90625" style="9" customWidth="1"/>
    <col min="5" max="5" width="9.90625" style="9" bestFit="1" customWidth="1"/>
    <col min="6" max="12" width="12.90625" style="9" customWidth="1"/>
    <col min="13" max="13" width="1.90625" style="9" customWidth="1"/>
    <col min="14" max="16384" width="9" style="9"/>
  </cols>
  <sheetData>
    <row r="1" spans="1:14" ht="18" customHeight="1">
      <c r="A1" s="364"/>
      <c r="L1" s="243" t="s">
        <v>906</v>
      </c>
    </row>
    <row r="2" spans="1:14" ht="18" customHeight="1">
      <c r="K2" s="240"/>
      <c r="L2" s="11" t="s">
        <v>1139</v>
      </c>
    </row>
    <row r="3" spans="1:14" ht="18" customHeight="1">
      <c r="B3" s="9" t="s">
        <v>626</v>
      </c>
    </row>
    <row r="4" spans="1:14" ht="18" customHeight="1">
      <c r="B4" s="10" t="s">
        <v>1138</v>
      </c>
    </row>
    <row r="5" spans="1:14" ht="18" customHeight="1">
      <c r="I5" s="9" t="s">
        <v>591</v>
      </c>
    </row>
    <row r="6" spans="1:14" ht="18" customHeight="1">
      <c r="H6" s="9" t="s">
        <v>581</v>
      </c>
      <c r="K6" s="9" t="s">
        <v>959</v>
      </c>
      <c r="L6" s="267" t="s">
        <v>958</v>
      </c>
    </row>
    <row r="7" spans="1:14" ht="18" customHeight="1">
      <c r="I7" s="9" t="s">
        <v>612</v>
      </c>
      <c r="L7" s="265" t="s">
        <v>173</v>
      </c>
    </row>
    <row r="8" spans="1:14" ht="18" customHeight="1"/>
    <row r="9" spans="1:14" ht="18" customHeight="1">
      <c r="I9" s="9" t="s">
        <v>582</v>
      </c>
      <c r="L9" s="265" t="s">
        <v>613</v>
      </c>
    </row>
    <row r="10" spans="1:14" ht="18" customHeight="1">
      <c r="J10" s="9" t="s">
        <v>617</v>
      </c>
      <c r="K10" s="1080"/>
      <c r="L10" s="1080"/>
    </row>
    <row r="11" spans="1:14" ht="18" customHeight="1">
      <c r="B11" s="240" t="s">
        <v>214</v>
      </c>
      <c r="C11" s="240"/>
      <c r="D11" s="240"/>
      <c r="E11" s="240"/>
    </row>
    <row r="12" spans="1:14" ht="30" customHeight="1">
      <c r="B12" s="900" t="s">
        <v>667</v>
      </c>
      <c r="C12" s="900"/>
      <c r="D12" s="900"/>
      <c r="E12" s="900"/>
      <c r="F12" s="900"/>
      <c r="G12" s="900"/>
      <c r="H12" s="900"/>
      <c r="I12" s="900"/>
      <c r="J12" s="900"/>
      <c r="K12" s="900"/>
      <c r="L12" s="900"/>
    </row>
    <row r="13" spans="1:14" ht="18" customHeight="1">
      <c r="B13" s="1078" t="s">
        <v>506</v>
      </c>
      <c r="C13" s="1078"/>
      <c r="D13" s="1078"/>
      <c r="E13" s="1078"/>
      <c r="F13" s="1078"/>
      <c r="G13" s="1078"/>
      <c r="H13" s="1078"/>
      <c r="I13" s="1078"/>
      <c r="J13" s="1078"/>
      <c r="K13" s="1078"/>
      <c r="L13" s="1078"/>
    </row>
    <row r="14" spans="1:14" ht="18" customHeight="1">
      <c r="B14" s="1079" t="s">
        <v>614</v>
      </c>
      <c r="C14" s="1079"/>
      <c r="D14" s="1079"/>
      <c r="E14" s="1079"/>
      <c r="F14" s="1079"/>
      <c r="G14" s="1079"/>
      <c r="H14" s="1079"/>
      <c r="I14" s="1079"/>
      <c r="J14" s="1079"/>
      <c r="K14" s="1079"/>
      <c r="L14" s="1079"/>
      <c r="N14" s="488"/>
    </row>
    <row r="15" spans="1:14" ht="18" customHeight="1">
      <c r="B15" s="1087" t="s">
        <v>339</v>
      </c>
      <c r="C15" s="1087"/>
      <c r="D15" s="1087" t="s">
        <v>340</v>
      </c>
      <c r="E15" s="1087"/>
      <c r="F15" s="1087"/>
    </row>
    <row r="16" spans="1:14" ht="18" customHeight="1">
      <c r="B16" s="1087" t="s">
        <v>341</v>
      </c>
      <c r="C16" s="1087"/>
      <c r="D16" s="1087" t="s">
        <v>505</v>
      </c>
      <c r="E16" s="1087"/>
      <c r="F16" s="1087"/>
    </row>
    <row r="17" spans="2:12" ht="18" customHeight="1">
      <c r="B17" s="1087" t="s">
        <v>504</v>
      </c>
      <c r="C17" s="1087"/>
      <c r="D17" s="1087" t="s">
        <v>503</v>
      </c>
      <c r="E17" s="1087"/>
      <c r="F17" s="1087"/>
    </row>
    <row r="18" spans="2:12" ht="7.5" customHeight="1">
      <c r="B18" s="240"/>
      <c r="C18" s="267"/>
      <c r="E18" s="267"/>
      <c r="F18" s="267"/>
    </row>
    <row r="19" spans="2:12" ht="15" customHeight="1">
      <c r="B19" s="468" t="s">
        <v>502</v>
      </c>
      <c r="C19" s="1072" t="s">
        <v>615</v>
      </c>
      <c r="D19" s="1083" t="s">
        <v>206</v>
      </c>
      <c r="E19" s="1006" t="s">
        <v>342</v>
      </c>
      <c r="F19" s="1072" t="s">
        <v>975</v>
      </c>
      <c r="G19" s="1086" t="s">
        <v>616</v>
      </c>
      <c r="H19" s="1060" t="s">
        <v>207</v>
      </c>
      <c r="I19" s="1061"/>
      <c r="J19" s="1066" t="s">
        <v>216</v>
      </c>
      <c r="K19" s="1067"/>
      <c r="L19" s="1088" t="s">
        <v>217</v>
      </c>
    </row>
    <row r="20" spans="2:12" ht="15" customHeight="1">
      <c r="B20" s="1057" t="s">
        <v>208</v>
      </c>
      <c r="C20" s="1073"/>
      <c r="D20" s="1084"/>
      <c r="E20" s="1003"/>
      <c r="F20" s="1073"/>
      <c r="G20" s="1012"/>
      <c r="H20" s="1062"/>
      <c r="I20" s="1063"/>
      <c r="J20" s="1068"/>
      <c r="K20" s="1069"/>
      <c r="L20" s="1089"/>
    </row>
    <row r="21" spans="2:12" ht="15" customHeight="1">
      <c r="B21" s="1003"/>
      <c r="C21" s="1073"/>
      <c r="D21" s="1084"/>
      <c r="E21" s="1003"/>
      <c r="F21" s="1073"/>
      <c r="G21" s="1012"/>
      <c r="H21" s="1062"/>
      <c r="I21" s="1063"/>
      <c r="J21" s="1068"/>
      <c r="K21" s="1069"/>
      <c r="L21" s="1089"/>
    </row>
    <row r="22" spans="2:12" ht="15" customHeight="1">
      <c r="B22" s="473" t="s">
        <v>343</v>
      </c>
      <c r="C22" s="566" t="s">
        <v>501</v>
      </c>
      <c r="D22" s="1085"/>
      <c r="E22" s="1050"/>
      <c r="F22" s="566" t="s">
        <v>344</v>
      </c>
      <c r="G22" s="489" t="s">
        <v>976</v>
      </c>
      <c r="H22" s="1064"/>
      <c r="I22" s="1065"/>
      <c r="J22" s="1070"/>
      <c r="K22" s="1071"/>
      <c r="L22" s="1090"/>
    </row>
    <row r="23" spans="2:12" ht="15" customHeight="1">
      <c r="B23" s="468" t="s">
        <v>500</v>
      </c>
      <c r="C23" s="1047" t="s">
        <v>499</v>
      </c>
      <c r="D23" s="1006" t="s">
        <v>314</v>
      </c>
      <c r="E23" s="1049" t="s">
        <v>498</v>
      </c>
      <c r="F23" s="1016" t="s">
        <v>499</v>
      </c>
      <c r="G23" s="1016" t="s">
        <v>499</v>
      </c>
      <c r="H23" s="1074" t="s">
        <v>621</v>
      </c>
      <c r="I23" s="1075"/>
      <c r="J23" s="1041"/>
      <c r="K23" s="1042"/>
      <c r="L23" s="1049" t="s">
        <v>498</v>
      </c>
    </row>
    <row r="24" spans="2:12" ht="15" customHeight="1">
      <c r="B24" s="1057" t="s">
        <v>318</v>
      </c>
      <c r="C24" s="1048"/>
      <c r="D24" s="1003"/>
      <c r="E24" s="1003"/>
      <c r="F24" s="1014"/>
      <c r="G24" s="1014"/>
      <c r="H24" s="1076"/>
      <c r="I24" s="1077"/>
      <c r="J24" s="1043"/>
      <c r="K24" s="1044"/>
      <c r="L24" s="1003"/>
    </row>
    <row r="25" spans="2:12" ht="15" customHeight="1">
      <c r="B25" s="1003"/>
      <c r="C25" s="1048" t="s">
        <v>497</v>
      </c>
      <c r="D25" s="1003" t="s">
        <v>17</v>
      </c>
      <c r="E25" s="1003"/>
      <c r="F25" s="1014" t="s">
        <v>496</v>
      </c>
      <c r="G25" s="1014" t="s">
        <v>496</v>
      </c>
      <c r="H25" s="1076" t="s">
        <v>321</v>
      </c>
      <c r="I25" s="1077"/>
      <c r="J25" s="1043"/>
      <c r="K25" s="1044"/>
      <c r="L25" s="1003"/>
    </row>
    <row r="26" spans="2:12" ht="15" customHeight="1">
      <c r="B26" s="1004"/>
      <c r="C26" s="1058"/>
      <c r="D26" s="1004"/>
      <c r="E26" s="1050"/>
      <c r="F26" s="1015"/>
      <c r="G26" s="1014"/>
      <c r="H26" s="1081"/>
      <c r="I26" s="1082"/>
      <c r="J26" s="1045"/>
      <c r="K26" s="1046"/>
      <c r="L26" s="1050"/>
    </row>
    <row r="27" spans="2:12" ht="15" customHeight="1">
      <c r="B27" s="468"/>
      <c r="C27" s="1047"/>
      <c r="D27" s="1006"/>
      <c r="E27" s="1049"/>
      <c r="F27" s="1016"/>
      <c r="G27" s="1051">
        <f>F27-C27</f>
        <v>0</v>
      </c>
      <c r="H27" s="1041"/>
      <c r="I27" s="1042"/>
      <c r="J27" s="1041"/>
      <c r="K27" s="1042"/>
      <c r="L27" s="1049"/>
    </row>
    <row r="28" spans="2:12" ht="15" customHeight="1">
      <c r="B28" s="1057"/>
      <c r="C28" s="1048"/>
      <c r="D28" s="1003"/>
      <c r="E28" s="1003"/>
      <c r="F28" s="1014"/>
      <c r="G28" s="1052"/>
      <c r="H28" s="1043"/>
      <c r="I28" s="1044"/>
      <c r="J28" s="1043"/>
      <c r="K28" s="1044"/>
      <c r="L28" s="1003"/>
    </row>
    <row r="29" spans="2:12" ht="15" customHeight="1">
      <c r="B29" s="1003"/>
      <c r="C29" s="1048"/>
      <c r="D29" s="1003"/>
      <c r="E29" s="1003"/>
      <c r="F29" s="1014"/>
      <c r="G29" s="1052">
        <f>F29-C29</f>
        <v>0</v>
      </c>
      <c r="H29" s="1043"/>
      <c r="I29" s="1044"/>
      <c r="J29" s="1043"/>
      <c r="K29" s="1044"/>
      <c r="L29" s="1003"/>
    </row>
    <row r="30" spans="2:12" ht="15" customHeight="1">
      <c r="B30" s="1004"/>
      <c r="C30" s="1058"/>
      <c r="D30" s="1004"/>
      <c r="E30" s="1050"/>
      <c r="F30" s="1015"/>
      <c r="G30" s="1059"/>
      <c r="H30" s="1045"/>
      <c r="I30" s="1046"/>
      <c r="J30" s="1045"/>
      <c r="K30" s="1046"/>
      <c r="L30" s="1050"/>
    </row>
    <row r="31" spans="2:12" ht="15" customHeight="1">
      <c r="B31" s="468"/>
      <c r="C31" s="1047"/>
      <c r="D31" s="1006"/>
      <c r="E31" s="1049"/>
      <c r="F31" s="1016"/>
      <c r="G31" s="1051">
        <f>F31-C31</f>
        <v>0</v>
      </c>
      <c r="H31" s="1041"/>
      <c r="I31" s="1042"/>
      <c r="J31" s="1041"/>
      <c r="K31" s="1042"/>
      <c r="L31" s="1049"/>
    </row>
    <row r="32" spans="2:12" ht="15" customHeight="1">
      <c r="B32" s="1057"/>
      <c r="C32" s="1048"/>
      <c r="D32" s="1003"/>
      <c r="E32" s="1003"/>
      <c r="F32" s="1014"/>
      <c r="G32" s="1052"/>
      <c r="H32" s="1043"/>
      <c r="I32" s="1044"/>
      <c r="J32" s="1043"/>
      <c r="K32" s="1044"/>
      <c r="L32" s="1003"/>
    </row>
    <row r="33" spans="2:12" ht="15" customHeight="1">
      <c r="B33" s="1003"/>
      <c r="C33" s="1048"/>
      <c r="D33" s="1003"/>
      <c r="E33" s="1003"/>
      <c r="F33" s="1014"/>
      <c r="G33" s="1052">
        <f>F33-C33</f>
        <v>0</v>
      </c>
      <c r="H33" s="1043"/>
      <c r="I33" s="1044"/>
      <c r="J33" s="1043"/>
      <c r="K33" s="1044"/>
      <c r="L33" s="1003"/>
    </row>
    <row r="34" spans="2:12" ht="15" customHeight="1">
      <c r="B34" s="1004"/>
      <c r="C34" s="1058"/>
      <c r="D34" s="1004"/>
      <c r="E34" s="1050"/>
      <c r="F34" s="1015"/>
      <c r="G34" s="1059"/>
      <c r="H34" s="1045"/>
      <c r="I34" s="1046"/>
      <c r="J34" s="1045"/>
      <c r="K34" s="1046"/>
      <c r="L34" s="1050"/>
    </row>
    <row r="35" spans="2:12" ht="15" customHeight="1">
      <c r="B35" s="468"/>
      <c r="C35" s="1047"/>
      <c r="D35" s="1006"/>
      <c r="E35" s="1049"/>
      <c r="F35" s="1016"/>
      <c r="G35" s="1051">
        <f>F35-C35</f>
        <v>0</v>
      </c>
      <c r="H35" s="1041"/>
      <c r="I35" s="1042"/>
      <c r="J35" s="1041"/>
      <c r="K35" s="1042"/>
      <c r="L35" s="1049"/>
    </row>
    <row r="36" spans="2:12" ht="15" customHeight="1">
      <c r="B36" s="1057"/>
      <c r="C36" s="1048"/>
      <c r="D36" s="1003"/>
      <c r="E36" s="1003"/>
      <c r="F36" s="1014"/>
      <c r="G36" s="1052"/>
      <c r="H36" s="1043"/>
      <c r="I36" s="1044"/>
      <c r="J36" s="1043"/>
      <c r="K36" s="1044"/>
      <c r="L36" s="1003"/>
    </row>
    <row r="37" spans="2:12" ht="15" customHeight="1">
      <c r="B37" s="1003"/>
      <c r="C37" s="1048"/>
      <c r="D37" s="1003"/>
      <c r="E37" s="1003"/>
      <c r="F37" s="1014"/>
      <c r="G37" s="1052">
        <f>F37-C37</f>
        <v>0</v>
      </c>
      <c r="H37" s="1043"/>
      <c r="I37" s="1044"/>
      <c r="J37" s="1043"/>
      <c r="K37" s="1044"/>
      <c r="L37" s="1003"/>
    </row>
    <row r="38" spans="2:12" ht="15" customHeight="1">
      <c r="B38" s="1004"/>
      <c r="C38" s="1058"/>
      <c r="D38" s="1004"/>
      <c r="E38" s="1050"/>
      <c r="F38" s="1015"/>
      <c r="G38" s="1059"/>
      <c r="H38" s="1045"/>
      <c r="I38" s="1046"/>
      <c r="J38" s="1045"/>
      <c r="K38" s="1046"/>
      <c r="L38" s="1050"/>
    </row>
    <row r="39" spans="2:12" ht="15" customHeight="1">
      <c r="B39" s="468"/>
      <c r="C39" s="1047"/>
      <c r="D39" s="1006"/>
      <c r="E39" s="1049"/>
      <c r="F39" s="1016"/>
      <c r="G39" s="1051">
        <f>F39-C39</f>
        <v>0</v>
      </c>
      <c r="H39" s="1041"/>
      <c r="I39" s="1042"/>
      <c r="J39" s="1041"/>
      <c r="K39" s="1042"/>
      <c r="L39" s="1049"/>
    </row>
    <row r="40" spans="2:12" ht="15" customHeight="1">
      <c r="B40" s="1057"/>
      <c r="C40" s="1048"/>
      <c r="D40" s="1003"/>
      <c r="E40" s="1003"/>
      <c r="F40" s="1014"/>
      <c r="G40" s="1052"/>
      <c r="H40" s="1043"/>
      <c r="I40" s="1044"/>
      <c r="J40" s="1043"/>
      <c r="K40" s="1044"/>
      <c r="L40" s="1003"/>
    </row>
    <row r="41" spans="2:12" ht="15" customHeight="1">
      <c r="B41" s="1003"/>
      <c r="C41" s="1048"/>
      <c r="D41" s="1003"/>
      <c r="E41" s="1003"/>
      <c r="F41" s="1014"/>
      <c r="G41" s="1052">
        <f>F41-C41</f>
        <v>0</v>
      </c>
      <c r="H41" s="1043"/>
      <c r="I41" s="1044"/>
      <c r="J41" s="1043"/>
      <c r="K41" s="1044"/>
      <c r="L41" s="1003"/>
    </row>
    <row r="42" spans="2:12" ht="15" customHeight="1">
      <c r="B42" s="1004"/>
      <c r="C42" s="1058"/>
      <c r="D42" s="1004"/>
      <c r="E42" s="1050"/>
      <c r="F42" s="1015"/>
      <c r="G42" s="1059"/>
      <c r="H42" s="1045"/>
      <c r="I42" s="1046"/>
      <c r="J42" s="1045"/>
      <c r="K42" s="1046"/>
      <c r="L42" s="1050"/>
    </row>
    <row r="43" spans="2:12" ht="15" customHeight="1">
      <c r="B43" s="468"/>
      <c r="C43" s="1047"/>
      <c r="D43" s="1006"/>
      <c r="E43" s="1049"/>
      <c r="F43" s="1016"/>
      <c r="G43" s="1051">
        <f>F43-C43</f>
        <v>0</v>
      </c>
      <c r="H43" s="1041"/>
      <c r="I43" s="1042"/>
      <c r="J43" s="1041"/>
      <c r="K43" s="1042"/>
      <c r="L43" s="1049"/>
    </row>
    <row r="44" spans="2:12" ht="15" customHeight="1">
      <c r="B44" s="1057"/>
      <c r="C44" s="1048"/>
      <c r="D44" s="1003"/>
      <c r="E44" s="1003"/>
      <c r="F44" s="1014"/>
      <c r="G44" s="1052"/>
      <c r="H44" s="1043"/>
      <c r="I44" s="1044"/>
      <c r="J44" s="1043"/>
      <c r="K44" s="1044"/>
      <c r="L44" s="1003"/>
    </row>
    <row r="45" spans="2:12" ht="15" customHeight="1">
      <c r="B45" s="1003"/>
      <c r="C45" s="1048"/>
      <c r="D45" s="1003"/>
      <c r="E45" s="1003"/>
      <c r="F45" s="1014"/>
      <c r="G45" s="1052">
        <f>F45-C45</f>
        <v>0</v>
      </c>
      <c r="H45" s="1043"/>
      <c r="I45" s="1044"/>
      <c r="J45" s="1043"/>
      <c r="K45" s="1044"/>
      <c r="L45" s="1003"/>
    </row>
    <row r="46" spans="2:12" ht="15" customHeight="1">
      <c r="B46" s="1004"/>
      <c r="C46" s="1058"/>
      <c r="D46" s="1004"/>
      <c r="E46" s="1050"/>
      <c r="F46" s="1015"/>
      <c r="G46" s="1059"/>
      <c r="H46" s="1045"/>
      <c r="I46" s="1046"/>
      <c r="J46" s="1045"/>
      <c r="K46" s="1046"/>
      <c r="L46" s="1050"/>
    </row>
    <row r="47" spans="2:12" ht="15" customHeight="1">
      <c r="B47" s="468"/>
      <c r="C47" s="1047"/>
      <c r="D47" s="1006"/>
      <c r="E47" s="1049"/>
      <c r="F47" s="1016"/>
      <c r="G47" s="1051">
        <f>F47-C47</f>
        <v>0</v>
      </c>
      <c r="H47" s="1041"/>
      <c r="I47" s="1042"/>
      <c r="J47" s="1041"/>
      <c r="K47" s="1042"/>
      <c r="L47" s="1049"/>
    </row>
    <row r="48" spans="2:12" ht="15" customHeight="1">
      <c r="B48" s="1057"/>
      <c r="C48" s="1048"/>
      <c r="D48" s="1003"/>
      <c r="E48" s="1003"/>
      <c r="F48" s="1014"/>
      <c r="G48" s="1052"/>
      <c r="H48" s="1043"/>
      <c r="I48" s="1044"/>
      <c r="J48" s="1043"/>
      <c r="K48" s="1044"/>
      <c r="L48" s="1003"/>
    </row>
    <row r="49" spans="2:12" ht="15" customHeight="1">
      <c r="B49" s="1003"/>
      <c r="C49" s="1048"/>
      <c r="D49" s="1003"/>
      <c r="E49" s="1003"/>
      <c r="F49" s="1014"/>
      <c r="G49" s="1052">
        <f>F49-C49</f>
        <v>0</v>
      </c>
      <c r="H49" s="1043"/>
      <c r="I49" s="1044"/>
      <c r="J49" s="1043"/>
      <c r="K49" s="1044"/>
      <c r="L49" s="1003"/>
    </row>
    <row r="50" spans="2:12" ht="15" customHeight="1">
      <c r="B50" s="1004"/>
      <c r="C50" s="1058"/>
      <c r="D50" s="1004"/>
      <c r="E50" s="1050"/>
      <c r="F50" s="1015"/>
      <c r="G50" s="1059"/>
      <c r="H50" s="1045"/>
      <c r="I50" s="1046"/>
      <c r="J50" s="1045"/>
      <c r="K50" s="1046"/>
      <c r="L50" s="1050"/>
    </row>
    <row r="51" spans="2:12" ht="15" customHeight="1">
      <c r="B51" s="468"/>
      <c r="C51" s="1047"/>
      <c r="D51" s="1006"/>
      <c r="E51" s="1049"/>
      <c r="F51" s="1016"/>
      <c r="G51" s="1051">
        <f>F51-C51</f>
        <v>0</v>
      </c>
      <c r="H51" s="1041"/>
      <c r="I51" s="1042"/>
      <c r="J51" s="1041"/>
      <c r="K51" s="1042"/>
      <c r="L51" s="1049"/>
    </row>
    <row r="52" spans="2:12" ht="15" customHeight="1">
      <c r="B52" s="1057"/>
      <c r="C52" s="1048"/>
      <c r="D52" s="1003"/>
      <c r="E52" s="1003"/>
      <c r="F52" s="1014"/>
      <c r="G52" s="1052"/>
      <c r="H52" s="1043"/>
      <c r="I52" s="1044"/>
      <c r="J52" s="1043"/>
      <c r="K52" s="1044"/>
      <c r="L52" s="1003"/>
    </row>
    <row r="53" spans="2:12" ht="15" customHeight="1">
      <c r="B53" s="1003"/>
      <c r="C53" s="1048"/>
      <c r="D53" s="1003"/>
      <c r="E53" s="1003"/>
      <c r="F53" s="1014"/>
      <c r="G53" s="1052">
        <f>F53-C53</f>
        <v>0</v>
      </c>
      <c r="H53" s="1043"/>
      <c r="I53" s="1044"/>
      <c r="J53" s="1043"/>
      <c r="K53" s="1044"/>
      <c r="L53" s="1003"/>
    </row>
    <row r="54" spans="2:12" ht="15" customHeight="1">
      <c r="B54" s="1004"/>
      <c r="C54" s="1058"/>
      <c r="D54" s="1004"/>
      <c r="E54" s="1050"/>
      <c r="F54" s="1015"/>
      <c r="G54" s="1059"/>
      <c r="H54" s="1045"/>
      <c r="I54" s="1046"/>
      <c r="J54" s="1045"/>
      <c r="K54" s="1046"/>
      <c r="L54" s="1050"/>
    </row>
    <row r="55" spans="2:12" ht="15" customHeight="1">
      <c r="B55" s="468"/>
      <c r="C55" s="1047"/>
      <c r="D55" s="1006"/>
      <c r="E55" s="1049"/>
      <c r="F55" s="1016"/>
      <c r="G55" s="1051">
        <f>F55-C55</f>
        <v>0</v>
      </c>
      <c r="H55" s="1041"/>
      <c r="I55" s="1042"/>
      <c r="J55" s="1041"/>
      <c r="K55" s="1042"/>
      <c r="L55" s="1049"/>
    </row>
    <row r="56" spans="2:12" ht="15" customHeight="1">
      <c r="B56" s="1057"/>
      <c r="C56" s="1048"/>
      <c r="D56" s="1003"/>
      <c r="E56" s="1003"/>
      <c r="F56" s="1014"/>
      <c r="G56" s="1052"/>
      <c r="H56" s="1043"/>
      <c r="I56" s="1044"/>
      <c r="J56" s="1043"/>
      <c r="K56" s="1044"/>
      <c r="L56" s="1003"/>
    </row>
    <row r="57" spans="2:12" ht="15" customHeight="1">
      <c r="B57" s="1003"/>
      <c r="C57" s="1048"/>
      <c r="D57" s="1003"/>
      <c r="E57" s="1003"/>
      <c r="F57" s="1014"/>
      <c r="G57" s="1052">
        <f>F57-C57</f>
        <v>0</v>
      </c>
      <c r="H57" s="1043"/>
      <c r="I57" s="1044"/>
      <c r="J57" s="1043"/>
      <c r="K57" s="1044"/>
      <c r="L57" s="1003"/>
    </row>
    <row r="58" spans="2:12" ht="15" customHeight="1">
      <c r="B58" s="1004"/>
      <c r="C58" s="1058"/>
      <c r="D58" s="1004"/>
      <c r="E58" s="1050"/>
      <c r="F58" s="1015"/>
      <c r="G58" s="1059"/>
      <c r="H58" s="1045"/>
      <c r="I58" s="1046"/>
      <c r="J58" s="1045"/>
      <c r="K58" s="1046"/>
      <c r="L58" s="1050"/>
    </row>
    <row r="59" spans="2:12" ht="15" customHeight="1">
      <c r="B59" s="468"/>
      <c r="C59" s="1047"/>
      <c r="D59" s="1006"/>
      <c r="E59" s="1049"/>
      <c r="F59" s="1016"/>
      <c r="G59" s="1051">
        <f>F59-C59</f>
        <v>0</v>
      </c>
      <c r="H59" s="1041"/>
      <c r="I59" s="1042"/>
      <c r="J59" s="1041"/>
      <c r="K59" s="1042"/>
      <c r="L59" s="1049"/>
    </row>
    <row r="60" spans="2:12" ht="15" customHeight="1">
      <c r="B60" s="1057"/>
      <c r="C60" s="1048"/>
      <c r="D60" s="1003"/>
      <c r="E60" s="1003"/>
      <c r="F60" s="1014"/>
      <c r="G60" s="1052"/>
      <c r="H60" s="1043"/>
      <c r="I60" s="1044"/>
      <c r="J60" s="1043"/>
      <c r="K60" s="1044"/>
      <c r="L60" s="1003"/>
    </row>
    <row r="61" spans="2:12" ht="15" customHeight="1">
      <c r="B61" s="1003"/>
      <c r="C61" s="1048"/>
      <c r="D61" s="1003"/>
      <c r="E61" s="1003"/>
      <c r="F61" s="1014"/>
      <c r="G61" s="1052">
        <f>F61-C61</f>
        <v>0</v>
      </c>
      <c r="H61" s="1043"/>
      <c r="I61" s="1044"/>
      <c r="J61" s="1043"/>
      <c r="K61" s="1044"/>
      <c r="L61" s="1003"/>
    </row>
    <row r="62" spans="2:12" ht="15" customHeight="1">
      <c r="B62" s="1004"/>
      <c r="C62" s="1058"/>
      <c r="D62" s="1004"/>
      <c r="E62" s="1050"/>
      <c r="F62" s="1015"/>
      <c r="G62" s="1059"/>
      <c r="H62" s="1045"/>
      <c r="I62" s="1046"/>
      <c r="J62" s="1045"/>
      <c r="K62" s="1046"/>
      <c r="L62" s="1050"/>
    </row>
    <row r="63" spans="2:12" ht="15" customHeight="1">
      <c r="B63" s="468"/>
      <c r="C63" s="1047"/>
      <c r="D63" s="1006"/>
      <c r="E63" s="1049"/>
      <c r="F63" s="1016"/>
      <c r="G63" s="1051">
        <f>F63-C63</f>
        <v>0</v>
      </c>
      <c r="H63" s="1041"/>
      <c r="I63" s="1042"/>
      <c r="J63" s="1041"/>
      <c r="K63" s="1042"/>
      <c r="L63" s="1049"/>
    </row>
    <row r="64" spans="2:12" ht="15" customHeight="1">
      <c r="B64" s="1057"/>
      <c r="C64" s="1048"/>
      <c r="D64" s="1003"/>
      <c r="E64" s="1003"/>
      <c r="F64" s="1014"/>
      <c r="G64" s="1052"/>
      <c r="H64" s="1043"/>
      <c r="I64" s="1044"/>
      <c r="J64" s="1043"/>
      <c r="K64" s="1044"/>
      <c r="L64" s="1003"/>
    </row>
    <row r="65" spans="1:37" ht="15" customHeight="1">
      <c r="B65" s="1003"/>
      <c r="C65" s="1048"/>
      <c r="D65" s="1003"/>
      <c r="E65" s="1003"/>
      <c r="F65" s="1014"/>
      <c r="G65" s="1052">
        <f>F65-C65</f>
        <v>0</v>
      </c>
      <c r="H65" s="1043"/>
      <c r="I65" s="1044"/>
      <c r="J65" s="1043"/>
      <c r="K65" s="1044"/>
      <c r="L65" s="1003"/>
    </row>
    <row r="66" spans="1:37" ht="15" customHeight="1">
      <c r="B66" s="1004"/>
      <c r="C66" s="1058"/>
      <c r="D66" s="1004"/>
      <c r="E66" s="1050"/>
      <c r="F66" s="1015"/>
      <c r="G66" s="1059"/>
      <c r="H66" s="1045"/>
      <c r="I66" s="1046"/>
      <c r="J66" s="1045"/>
      <c r="K66" s="1046"/>
      <c r="L66" s="1050"/>
    </row>
    <row r="67" spans="1:37" ht="15" customHeight="1">
      <c r="B67" s="468"/>
      <c r="C67" s="1047"/>
      <c r="D67" s="1006"/>
      <c r="E67" s="1049"/>
      <c r="F67" s="1016"/>
      <c r="G67" s="1051">
        <f>F67-C67</f>
        <v>0</v>
      </c>
      <c r="H67" s="1041"/>
      <c r="I67" s="1042"/>
      <c r="J67" s="1041"/>
      <c r="K67" s="1042"/>
      <c r="L67" s="1049"/>
    </row>
    <row r="68" spans="1:37" ht="15" customHeight="1">
      <c r="B68" s="1057"/>
      <c r="C68" s="1048"/>
      <c r="D68" s="1003"/>
      <c r="E68" s="1003"/>
      <c r="F68" s="1014"/>
      <c r="G68" s="1052"/>
      <c r="H68" s="1043"/>
      <c r="I68" s="1044"/>
      <c r="J68" s="1043"/>
      <c r="K68" s="1044"/>
      <c r="L68" s="1003"/>
    </row>
    <row r="69" spans="1:37" ht="15" customHeight="1">
      <c r="B69" s="1003"/>
      <c r="C69" s="1048"/>
      <c r="D69" s="1003"/>
      <c r="E69" s="1003"/>
      <c r="F69" s="1014"/>
      <c r="G69" s="1052">
        <f>F69-C69</f>
        <v>0</v>
      </c>
      <c r="H69" s="1043"/>
      <c r="I69" s="1044"/>
      <c r="J69" s="1043"/>
      <c r="K69" s="1044"/>
      <c r="L69" s="1003"/>
    </row>
    <row r="70" spans="1:37" ht="15" customHeight="1">
      <c r="B70" s="1004"/>
      <c r="C70" s="1058"/>
      <c r="D70" s="1004"/>
      <c r="E70" s="1050"/>
      <c r="F70" s="1015"/>
      <c r="G70" s="1059"/>
      <c r="H70" s="1045"/>
      <c r="I70" s="1046"/>
      <c r="J70" s="1045"/>
      <c r="K70" s="1046"/>
      <c r="L70" s="1050"/>
    </row>
    <row r="71" spans="1:37" ht="21" customHeight="1">
      <c r="B71" s="490" t="s">
        <v>213</v>
      </c>
      <c r="C71" s="491">
        <f>SUM(C23:C70)</f>
        <v>0</v>
      </c>
      <c r="D71" s="1053"/>
      <c r="E71" s="1054"/>
      <c r="F71" s="492">
        <f>SUM(F23:F70)</f>
        <v>0</v>
      </c>
      <c r="G71" s="493">
        <f>SUM(G23:G70)</f>
        <v>0</v>
      </c>
      <c r="H71" s="1055"/>
      <c r="I71" s="1056"/>
      <c r="J71" s="1056"/>
      <c r="K71" s="1056"/>
      <c r="L71" s="1056"/>
    </row>
    <row r="72" spans="1:37">
      <c r="B72" s="1040" t="s">
        <v>345</v>
      </c>
      <c r="C72" s="1040"/>
      <c r="D72" s="1040"/>
      <c r="E72" s="1040"/>
      <c r="F72" s="1040"/>
      <c r="G72" s="1040"/>
      <c r="H72" s="1040"/>
      <c r="I72" s="1040"/>
      <c r="J72" s="1040"/>
      <c r="K72" s="1040"/>
      <c r="L72" s="1040"/>
    </row>
    <row r="73" spans="1:37" ht="13.5" customHeight="1">
      <c r="A73" s="467"/>
      <c r="B73" s="467"/>
      <c r="C73" s="467"/>
      <c r="D73" s="467"/>
      <c r="E73" s="467"/>
      <c r="F73" s="467"/>
      <c r="G73" s="467"/>
      <c r="H73" s="467"/>
      <c r="I73" s="33" t="s">
        <v>1086</v>
      </c>
      <c r="J73" s="467"/>
      <c r="K73" s="467"/>
      <c r="L73" s="529"/>
      <c r="M73" s="467"/>
      <c r="N73" s="467"/>
      <c r="O73" s="467"/>
      <c r="P73" s="467"/>
      <c r="Q73" s="467"/>
      <c r="R73" s="467"/>
      <c r="S73" s="467"/>
      <c r="T73" s="467"/>
      <c r="U73" s="467"/>
      <c r="V73" s="467"/>
      <c r="W73" s="467"/>
      <c r="X73" s="467"/>
      <c r="Y73" s="467"/>
      <c r="Z73" s="467"/>
      <c r="AA73" s="467"/>
      <c r="AB73" s="467"/>
      <c r="AC73" s="467"/>
      <c r="AD73" s="467"/>
      <c r="AE73" s="467"/>
      <c r="AF73" s="467"/>
      <c r="AG73" s="467"/>
      <c r="AH73" s="467"/>
      <c r="AI73" s="467"/>
      <c r="AJ73" s="467"/>
      <c r="AK73" s="467"/>
    </row>
    <row r="74" spans="1:37" ht="18" customHeight="1">
      <c r="A74" s="467"/>
      <c r="B74" s="467"/>
      <c r="C74" s="467"/>
      <c r="D74" s="467"/>
      <c r="E74" s="467"/>
      <c r="F74" s="467"/>
      <c r="G74" s="467"/>
      <c r="H74" s="467"/>
      <c r="I74" s="530" t="s">
        <v>608</v>
      </c>
      <c r="J74" s="531" t="s">
        <v>609</v>
      </c>
      <c r="K74" s="531" t="s">
        <v>610</v>
      </c>
      <c r="L74" s="532" t="s">
        <v>611</v>
      </c>
      <c r="M74" s="467"/>
      <c r="N74" s="467"/>
      <c r="O74" s="467"/>
      <c r="P74" s="467"/>
      <c r="Q74" s="467"/>
      <c r="R74" s="467"/>
      <c r="S74" s="467"/>
      <c r="T74" s="467"/>
      <c r="U74" s="467"/>
      <c r="V74" s="467"/>
      <c r="W74" s="467"/>
      <c r="X74" s="467"/>
      <c r="Y74" s="467"/>
      <c r="Z74" s="467"/>
      <c r="AA74" s="467"/>
      <c r="AB74" s="467"/>
      <c r="AC74" s="467"/>
      <c r="AD74" s="467"/>
      <c r="AE74" s="467"/>
      <c r="AF74" s="467"/>
      <c r="AG74" s="467"/>
      <c r="AH74" s="467"/>
      <c r="AI74" s="467"/>
      <c r="AJ74" s="467"/>
      <c r="AK74" s="467"/>
    </row>
    <row r="75" spans="1:37">
      <c r="A75" s="467"/>
      <c r="B75" s="467"/>
      <c r="C75" s="467"/>
      <c r="D75" s="467"/>
      <c r="E75" s="467"/>
      <c r="F75" s="467"/>
      <c r="G75" s="467"/>
      <c r="H75" s="467"/>
      <c r="I75" s="533"/>
      <c r="J75" s="534"/>
      <c r="K75" s="534"/>
      <c r="L75" s="535"/>
      <c r="M75" s="467"/>
      <c r="N75" s="467"/>
      <c r="O75" s="467"/>
      <c r="P75" s="467"/>
      <c r="Q75" s="467"/>
      <c r="R75" s="467"/>
      <c r="S75" s="467"/>
      <c r="T75" s="467"/>
      <c r="U75" s="467"/>
      <c r="V75" s="467"/>
      <c r="W75" s="467"/>
      <c r="X75" s="467"/>
      <c r="Y75" s="467"/>
      <c r="Z75" s="467"/>
      <c r="AA75" s="467"/>
      <c r="AB75" s="467"/>
      <c r="AC75" s="467"/>
      <c r="AD75" s="467"/>
      <c r="AE75" s="467"/>
      <c r="AF75" s="467"/>
      <c r="AG75" s="467"/>
      <c r="AH75" s="467"/>
      <c r="AI75" s="467"/>
      <c r="AJ75" s="467"/>
      <c r="AK75" s="467"/>
    </row>
    <row r="76" spans="1:37">
      <c r="A76" s="467"/>
      <c r="B76" s="467"/>
      <c r="C76" s="467"/>
      <c r="D76" s="467"/>
      <c r="E76" s="467"/>
      <c r="F76" s="467"/>
      <c r="G76" s="467"/>
      <c r="H76" s="467"/>
      <c r="I76" s="536"/>
      <c r="J76" s="537"/>
      <c r="K76" s="537"/>
      <c r="L76" s="538"/>
      <c r="M76" s="467"/>
      <c r="N76" s="467"/>
      <c r="O76" s="467"/>
      <c r="P76" s="467"/>
      <c r="Q76" s="467"/>
      <c r="R76" s="467"/>
      <c r="S76" s="467"/>
      <c r="T76" s="467"/>
      <c r="U76" s="467"/>
      <c r="V76" s="467"/>
      <c r="W76" s="467"/>
      <c r="X76" s="467"/>
      <c r="Y76" s="467"/>
      <c r="Z76" s="467"/>
      <c r="AA76" s="467"/>
      <c r="AB76" s="467"/>
      <c r="AC76" s="467"/>
      <c r="AD76" s="467"/>
      <c r="AE76" s="467"/>
      <c r="AF76" s="467"/>
      <c r="AG76" s="467"/>
      <c r="AH76" s="467"/>
      <c r="AI76" s="467"/>
      <c r="AJ76" s="467"/>
      <c r="AK76" s="467"/>
    </row>
    <row r="77" spans="1:37">
      <c r="A77" s="467"/>
      <c r="B77" s="467"/>
      <c r="C77" s="467"/>
      <c r="D77" s="467"/>
      <c r="E77" s="467"/>
      <c r="F77" s="467"/>
      <c r="G77" s="467"/>
      <c r="H77" s="467"/>
      <c r="I77" s="536"/>
      <c r="J77" s="537"/>
      <c r="K77" s="537"/>
      <c r="L77" s="538"/>
      <c r="M77" s="467"/>
      <c r="N77" s="467"/>
      <c r="O77" s="467"/>
      <c r="P77" s="467"/>
      <c r="Q77" s="467"/>
      <c r="R77" s="467"/>
      <c r="S77" s="467"/>
      <c r="T77" s="467"/>
      <c r="U77" s="467"/>
      <c r="V77" s="467"/>
      <c r="W77" s="467"/>
      <c r="X77" s="467"/>
      <c r="Y77" s="467"/>
      <c r="Z77" s="467"/>
      <c r="AA77" s="467"/>
      <c r="AB77" s="467"/>
      <c r="AC77" s="467"/>
      <c r="AD77" s="467"/>
      <c r="AE77" s="467"/>
      <c r="AF77" s="467"/>
      <c r="AG77" s="467"/>
      <c r="AH77" s="467"/>
      <c r="AI77" s="467"/>
      <c r="AJ77" s="467"/>
      <c r="AK77" s="467"/>
    </row>
    <row r="78" spans="1:37">
      <c r="A78" s="467"/>
      <c r="B78" s="467"/>
      <c r="C78" s="467"/>
      <c r="D78" s="467"/>
      <c r="E78" s="467"/>
      <c r="F78" s="467"/>
      <c r="G78" s="467"/>
      <c r="H78" s="467"/>
      <c r="I78" s="536"/>
      <c r="J78" s="537"/>
      <c r="K78" s="537"/>
      <c r="L78" s="538"/>
      <c r="M78" s="467"/>
      <c r="N78" s="467"/>
      <c r="O78" s="467"/>
      <c r="P78" s="467"/>
      <c r="Q78" s="467"/>
      <c r="R78" s="467"/>
      <c r="S78" s="467"/>
      <c r="T78" s="467"/>
      <c r="U78" s="467"/>
      <c r="V78" s="467"/>
      <c r="W78" s="467"/>
      <c r="X78" s="467"/>
      <c r="Y78" s="467"/>
      <c r="Z78" s="467"/>
      <c r="AA78" s="467"/>
      <c r="AB78" s="467"/>
      <c r="AC78" s="467"/>
      <c r="AD78" s="467"/>
      <c r="AE78" s="467"/>
      <c r="AF78" s="467"/>
      <c r="AG78" s="467"/>
      <c r="AH78" s="467"/>
      <c r="AI78" s="467"/>
      <c r="AJ78" s="467"/>
      <c r="AK78" s="467"/>
    </row>
    <row r="79" spans="1:37">
      <c r="A79" s="467"/>
      <c r="B79" s="467"/>
      <c r="C79" s="467"/>
      <c r="D79" s="467"/>
      <c r="E79" s="467"/>
      <c r="F79" s="467"/>
      <c r="G79" s="467"/>
      <c r="H79" s="467"/>
      <c r="I79" s="536"/>
      <c r="J79" s="537"/>
      <c r="K79" s="537"/>
      <c r="L79" s="538"/>
      <c r="M79" s="467"/>
      <c r="N79" s="467"/>
      <c r="O79" s="467"/>
      <c r="P79" s="467"/>
      <c r="Q79" s="467"/>
      <c r="R79" s="467"/>
      <c r="S79" s="467"/>
      <c r="T79" s="467"/>
      <c r="U79" s="467"/>
      <c r="V79" s="467"/>
      <c r="W79" s="467"/>
      <c r="X79" s="467"/>
      <c r="Y79" s="467"/>
      <c r="Z79" s="467"/>
      <c r="AA79" s="467"/>
      <c r="AB79" s="467"/>
      <c r="AC79" s="467"/>
      <c r="AD79" s="467"/>
      <c r="AE79" s="467"/>
      <c r="AF79" s="467"/>
      <c r="AG79" s="467"/>
      <c r="AH79" s="467"/>
      <c r="AI79" s="467"/>
      <c r="AJ79" s="467"/>
      <c r="AK79" s="467"/>
    </row>
    <row r="80" spans="1:37">
      <c r="A80" s="467"/>
      <c r="B80" s="467"/>
      <c r="C80" s="467"/>
      <c r="D80" s="467"/>
      <c r="E80" s="467"/>
      <c r="F80" s="467"/>
      <c r="G80" s="467"/>
      <c r="H80" s="467"/>
      <c r="I80" s="485"/>
      <c r="J80" s="539"/>
      <c r="K80" s="539"/>
      <c r="L80" s="487"/>
      <c r="M80" s="467"/>
      <c r="N80" s="467"/>
      <c r="O80" s="467"/>
      <c r="P80" s="467"/>
      <c r="Q80" s="467"/>
      <c r="R80" s="467"/>
      <c r="S80" s="467"/>
      <c r="T80" s="467"/>
      <c r="U80" s="467"/>
      <c r="V80" s="467"/>
      <c r="W80" s="467"/>
      <c r="X80" s="467"/>
      <c r="Y80" s="467"/>
      <c r="Z80" s="467"/>
      <c r="AA80" s="467"/>
      <c r="AB80" s="467"/>
      <c r="AC80" s="467"/>
      <c r="AD80" s="467"/>
      <c r="AE80" s="467"/>
      <c r="AF80" s="467"/>
      <c r="AG80" s="467"/>
      <c r="AH80" s="467"/>
      <c r="AI80" s="467"/>
      <c r="AJ80" s="467"/>
      <c r="AK80" s="467"/>
    </row>
    <row r="81" spans="1:37">
      <c r="A81" s="467"/>
      <c r="B81" s="467"/>
      <c r="C81" s="467"/>
      <c r="D81" s="467"/>
      <c r="E81" s="467"/>
      <c r="F81" s="467"/>
      <c r="G81" s="467"/>
      <c r="H81" s="467"/>
      <c r="I81" s="467"/>
      <c r="J81" s="467"/>
      <c r="K81" s="467"/>
      <c r="L81" s="467"/>
      <c r="M81" s="467"/>
      <c r="N81" s="467"/>
      <c r="O81" s="467"/>
      <c r="P81" s="467"/>
      <c r="Q81" s="467"/>
      <c r="R81" s="467"/>
      <c r="S81" s="467"/>
      <c r="T81" s="467"/>
      <c r="U81" s="467"/>
      <c r="V81" s="467"/>
      <c r="W81" s="467"/>
      <c r="X81" s="467"/>
      <c r="Y81" s="467"/>
      <c r="Z81" s="467"/>
      <c r="AA81" s="467"/>
      <c r="AB81" s="467"/>
      <c r="AC81" s="467"/>
      <c r="AD81" s="467"/>
      <c r="AE81" s="467"/>
      <c r="AF81" s="467"/>
      <c r="AG81" s="467"/>
      <c r="AH81" s="467"/>
      <c r="AI81" s="467"/>
      <c r="AJ81" s="467"/>
      <c r="AK81" s="467"/>
    </row>
    <row r="82" spans="1:37">
      <c r="A82" s="467"/>
      <c r="B82" s="467"/>
      <c r="C82" s="467"/>
      <c r="D82" s="467"/>
      <c r="E82" s="467"/>
      <c r="F82" s="467"/>
      <c r="G82" s="467"/>
      <c r="H82" s="467"/>
      <c r="I82" s="467"/>
      <c r="J82" s="467"/>
      <c r="K82" s="467"/>
      <c r="L82" s="529" t="s">
        <v>896</v>
      </c>
      <c r="M82" s="467"/>
      <c r="N82" s="467"/>
      <c r="O82" s="467"/>
      <c r="P82" s="467"/>
      <c r="Q82" s="467"/>
      <c r="R82" s="467"/>
      <c r="S82" s="467"/>
      <c r="T82" s="467"/>
      <c r="U82" s="467"/>
      <c r="V82" s="467"/>
      <c r="W82" s="467"/>
      <c r="X82" s="467"/>
      <c r="Y82" s="467"/>
      <c r="Z82" s="467"/>
      <c r="AA82" s="467"/>
      <c r="AB82" s="467"/>
      <c r="AC82" s="467"/>
      <c r="AD82" s="467"/>
      <c r="AE82" s="467"/>
      <c r="AF82" s="467"/>
      <c r="AG82" s="467"/>
      <c r="AH82" s="467"/>
      <c r="AI82" s="467"/>
      <c r="AJ82" s="467"/>
      <c r="AK82" s="467"/>
    </row>
  </sheetData>
  <mergeCells count="190">
    <mergeCell ref="L47:L50"/>
    <mergeCell ref="G47:G48"/>
    <mergeCell ref="H47:I48"/>
    <mergeCell ref="J51:K54"/>
    <mergeCell ref="L51:L54"/>
    <mergeCell ref="B48:B50"/>
    <mergeCell ref="C49:C50"/>
    <mergeCell ref="D49:D50"/>
    <mergeCell ref="F49:F50"/>
    <mergeCell ref="G49:G50"/>
    <mergeCell ref="H49:I50"/>
    <mergeCell ref="C47:C48"/>
    <mergeCell ref="D47:D48"/>
    <mergeCell ref="E47:E50"/>
    <mergeCell ref="F47:F48"/>
    <mergeCell ref="B52:B54"/>
    <mergeCell ref="C53:C54"/>
    <mergeCell ref="D53:D54"/>
    <mergeCell ref="F53:F54"/>
    <mergeCell ref="G53:G54"/>
    <mergeCell ref="H53:I54"/>
    <mergeCell ref="C51:C52"/>
    <mergeCell ref="D51:D52"/>
    <mergeCell ref="E51:E54"/>
    <mergeCell ref="L39:L42"/>
    <mergeCell ref="G39:G40"/>
    <mergeCell ref="H39:I40"/>
    <mergeCell ref="J43:K46"/>
    <mergeCell ref="L43:L46"/>
    <mergeCell ref="B40:B42"/>
    <mergeCell ref="C41:C42"/>
    <mergeCell ref="D41:D42"/>
    <mergeCell ref="F41:F42"/>
    <mergeCell ref="G41:G42"/>
    <mergeCell ref="H41:I42"/>
    <mergeCell ref="C39:C40"/>
    <mergeCell ref="D39:D40"/>
    <mergeCell ref="E39:E42"/>
    <mergeCell ref="F39:F40"/>
    <mergeCell ref="B44:B46"/>
    <mergeCell ref="C45:C46"/>
    <mergeCell ref="D45:D46"/>
    <mergeCell ref="F45:F46"/>
    <mergeCell ref="G45:G46"/>
    <mergeCell ref="H45:I46"/>
    <mergeCell ref="C43:C44"/>
    <mergeCell ref="D43:D44"/>
    <mergeCell ref="E43:E46"/>
    <mergeCell ref="L55:L58"/>
    <mergeCell ref="G55:G56"/>
    <mergeCell ref="H55:I56"/>
    <mergeCell ref="J59:K62"/>
    <mergeCell ref="L59:L62"/>
    <mergeCell ref="B56:B58"/>
    <mergeCell ref="C57:C58"/>
    <mergeCell ref="D57:D58"/>
    <mergeCell ref="F57:F58"/>
    <mergeCell ref="G57:G58"/>
    <mergeCell ref="H57:I58"/>
    <mergeCell ref="C55:C56"/>
    <mergeCell ref="D55:D56"/>
    <mergeCell ref="E55:E58"/>
    <mergeCell ref="F55:F56"/>
    <mergeCell ref="B60:B62"/>
    <mergeCell ref="C61:C62"/>
    <mergeCell ref="D61:D62"/>
    <mergeCell ref="F61:F62"/>
    <mergeCell ref="G61:G62"/>
    <mergeCell ref="H61:I62"/>
    <mergeCell ref="C59:C60"/>
    <mergeCell ref="D59:D60"/>
    <mergeCell ref="E59:E62"/>
    <mergeCell ref="B12:L12"/>
    <mergeCell ref="B13:L13"/>
    <mergeCell ref="B14:L14"/>
    <mergeCell ref="K10:L10"/>
    <mergeCell ref="H25:I26"/>
    <mergeCell ref="H29:I30"/>
    <mergeCell ref="J23:K26"/>
    <mergeCell ref="J27:K30"/>
    <mergeCell ref="D19:D22"/>
    <mergeCell ref="E19:E22"/>
    <mergeCell ref="F19:F21"/>
    <mergeCell ref="G19:G21"/>
    <mergeCell ref="B15:C15"/>
    <mergeCell ref="D15:F15"/>
    <mergeCell ref="B16:C16"/>
    <mergeCell ref="D16:F16"/>
    <mergeCell ref="B17:C17"/>
    <mergeCell ref="D17:F17"/>
    <mergeCell ref="L19:L22"/>
    <mergeCell ref="B20:B21"/>
    <mergeCell ref="C23:C24"/>
    <mergeCell ref="D23:D24"/>
    <mergeCell ref="E23:E26"/>
    <mergeCell ref="F23:F24"/>
    <mergeCell ref="G23:G24"/>
    <mergeCell ref="H19:I22"/>
    <mergeCell ref="J19:K22"/>
    <mergeCell ref="C19:C21"/>
    <mergeCell ref="L23:L26"/>
    <mergeCell ref="B24:B26"/>
    <mergeCell ref="C25:C26"/>
    <mergeCell ref="D25:D26"/>
    <mergeCell ref="F25:F26"/>
    <mergeCell ref="G25:G26"/>
    <mergeCell ref="H23:I24"/>
    <mergeCell ref="L27:L30"/>
    <mergeCell ref="B28:B30"/>
    <mergeCell ref="C29:C30"/>
    <mergeCell ref="D29:D30"/>
    <mergeCell ref="F29:F30"/>
    <mergeCell ref="G29:G30"/>
    <mergeCell ref="C27:C28"/>
    <mergeCell ref="D27:D28"/>
    <mergeCell ref="H27:I28"/>
    <mergeCell ref="E31:E34"/>
    <mergeCell ref="F31:F32"/>
    <mergeCell ref="G31:G32"/>
    <mergeCell ref="E27:E30"/>
    <mergeCell ref="F27:F28"/>
    <mergeCell ref="G27:G28"/>
    <mergeCell ref="D35:D36"/>
    <mergeCell ref="L31:L34"/>
    <mergeCell ref="B32:B34"/>
    <mergeCell ref="C33:C34"/>
    <mergeCell ref="D33:D34"/>
    <mergeCell ref="F33:F34"/>
    <mergeCell ref="G33:G34"/>
    <mergeCell ref="C31:C32"/>
    <mergeCell ref="H31:I32"/>
    <mergeCell ref="D31:D32"/>
    <mergeCell ref="E35:E38"/>
    <mergeCell ref="F35:F36"/>
    <mergeCell ref="G35:G36"/>
    <mergeCell ref="L35:L38"/>
    <mergeCell ref="B36:B38"/>
    <mergeCell ref="C37:C38"/>
    <mergeCell ref="D37:D38"/>
    <mergeCell ref="F37:F38"/>
    <mergeCell ref="G37:G38"/>
    <mergeCell ref="C35:C36"/>
    <mergeCell ref="B64:B66"/>
    <mergeCell ref="C65:C66"/>
    <mergeCell ref="D65:D66"/>
    <mergeCell ref="F65:F66"/>
    <mergeCell ref="G65:G66"/>
    <mergeCell ref="C63:C64"/>
    <mergeCell ref="D63:D64"/>
    <mergeCell ref="E63:E66"/>
    <mergeCell ref="F63:F64"/>
    <mergeCell ref="G63:G64"/>
    <mergeCell ref="F59:F60"/>
    <mergeCell ref="G59:G60"/>
    <mergeCell ref="F43:F44"/>
    <mergeCell ref="G43:G44"/>
    <mergeCell ref="F51:F52"/>
    <mergeCell ref="G51:G52"/>
    <mergeCell ref="C67:C68"/>
    <mergeCell ref="D67:D68"/>
    <mergeCell ref="E67:E70"/>
    <mergeCell ref="F67:F68"/>
    <mergeCell ref="G67:G68"/>
    <mergeCell ref="L63:L66"/>
    <mergeCell ref="D71:E71"/>
    <mergeCell ref="H71:L71"/>
    <mergeCell ref="B72:L72"/>
    <mergeCell ref="L67:L70"/>
    <mergeCell ref="B68:B70"/>
    <mergeCell ref="C69:C70"/>
    <mergeCell ref="D69:D70"/>
    <mergeCell ref="H69:I70"/>
    <mergeCell ref="F69:F70"/>
    <mergeCell ref="G69:G70"/>
    <mergeCell ref="J31:K34"/>
    <mergeCell ref="J35:K38"/>
    <mergeCell ref="J63:K66"/>
    <mergeCell ref="J67:K70"/>
    <mergeCell ref="H33:I34"/>
    <mergeCell ref="H35:I36"/>
    <mergeCell ref="H37:I38"/>
    <mergeCell ref="H63:I64"/>
    <mergeCell ref="H65:I66"/>
    <mergeCell ref="H67:I68"/>
    <mergeCell ref="J55:K58"/>
    <mergeCell ref="H59:I60"/>
    <mergeCell ref="J39:K42"/>
    <mergeCell ref="H43:I44"/>
    <mergeCell ref="J47:K50"/>
    <mergeCell ref="H51:I52"/>
  </mergeCells>
  <phoneticPr fontId="7"/>
  <printOptions horizontalCentered="1"/>
  <pageMargins left="0.70866141732283472" right="0.70866141732283472" top="0.74803149606299213" bottom="0.35433070866141736" header="0.31496062992125984" footer="0.31496062992125984"/>
  <pageSetup paperSize="9" scale="58" orientation="portrait" r:id="rId1"/>
  <legacy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I83"/>
  <sheetViews>
    <sheetView view="pageBreakPreview" zoomScale="85" zoomScaleNormal="100" zoomScaleSheetLayoutView="85" workbookViewId="0">
      <selection activeCell="J3" sqref="J3"/>
    </sheetView>
  </sheetViews>
  <sheetFormatPr defaultColWidth="9" defaultRowHeight="13"/>
  <cols>
    <col min="1" max="1" width="1.90625" style="9" customWidth="1"/>
    <col min="2" max="2" width="30.90625" style="9" customWidth="1"/>
    <col min="3" max="10" width="12.90625" style="9" customWidth="1"/>
    <col min="11" max="11" width="1.90625" style="9" customWidth="1"/>
    <col min="12" max="16384" width="9" style="9"/>
  </cols>
  <sheetData>
    <row r="1" spans="1:12" ht="18" customHeight="1">
      <c r="A1" s="364"/>
      <c r="B1" s="10"/>
      <c r="C1" s="10"/>
      <c r="D1" s="10"/>
      <c r="E1" s="10"/>
      <c r="F1" s="10"/>
      <c r="G1" s="10"/>
      <c r="H1" s="10"/>
      <c r="I1" s="10"/>
      <c r="J1" s="220" t="s">
        <v>916</v>
      </c>
      <c r="K1" s="10"/>
    </row>
    <row r="2" spans="1:12" ht="18" customHeight="1">
      <c r="A2" s="10"/>
      <c r="C2" s="10"/>
      <c r="D2" s="10"/>
      <c r="E2" s="10"/>
      <c r="F2" s="10"/>
      <c r="G2" s="10"/>
      <c r="H2" s="10"/>
      <c r="I2" s="32"/>
      <c r="J2" s="11" t="s">
        <v>1139</v>
      </c>
      <c r="K2" s="10"/>
    </row>
    <row r="3" spans="1:12" ht="18" customHeight="1">
      <c r="A3" s="10"/>
      <c r="B3" s="9" t="s">
        <v>626</v>
      </c>
      <c r="C3" s="10"/>
      <c r="D3" s="10"/>
      <c r="E3" s="10"/>
      <c r="F3" s="10"/>
      <c r="G3" s="10"/>
      <c r="H3" s="10"/>
      <c r="I3" s="10"/>
      <c r="J3" s="10"/>
      <c r="K3" s="10"/>
    </row>
    <row r="4" spans="1:12" ht="18" customHeight="1">
      <c r="A4" s="10"/>
      <c r="B4" s="10" t="s">
        <v>1138</v>
      </c>
      <c r="C4" s="10"/>
      <c r="D4" s="10"/>
      <c r="E4" s="10"/>
      <c r="F4" s="10"/>
      <c r="G4" s="10"/>
      <c r="H4" s="10"/>
      <c r="I4" s="10"/>
      <c r="J4" s="10"/>
      <c r="K4" s="10"/>
    </row>
    <row r="5" spans="1:12" ht="18" customHeight="1">
      <c r="A5" s="10"/>
      <c r="C5" s="10"/>
      <c r="D5" s="10"/>
      <c r="E5" s="10"/>
      <c r="F5" s="10"/>
      <c r="G5" s="10" t="s">
        <v>591</v>
      </c>
      <c r="H5" s="10"/>
    </row>
    <row r="6" spans="1:12" ht="18" customHeight="1">
      <c r="A6" s="10"/>
      <c r="F6" s="9" t="s">
        <v>581</v>
      </c>
      <c r="I6" s="9" t="s">
        <v>959</v>
      </c>
      <c r="J6" s="12" t="s">
        <v>958</v>
      </c>
    </row>
    <row r="7" spans="1:12" ht="18" customHeight="1">
      <c r="A7" s="10"/>
      <c r="F7" s="10"/>
      <c r="G7" s="10" t="s">
        <v>612</v>
      </c>
      <c r="H7" s="10"/>
      <c r="J7" s="11" t="s">
        <v>173</v>
      </c>
    </row>
    <row r="8" spans="1:12" ht="18" customHeight="1">
      <c r="A8" s="10"/>
    </row>
    <row r="9" spans="1:12" ht="18" customHeight="1">
      <c r="A9" s="10"/>
      <c r="G9" s="9" t="s">
        <v>582</v>
      </c>
      <c r="J9" s="11" t="s">
        <v>613</v>
      </c>
    </row>
    <row r="10" spans="1:12" ht="18" customHeight="1">
      <c r="A10" s="10"/>
      <c r="H10" s="10" t="s">
        <v>617</v>
      </c>
      <c r="I10" s="1080"/>
      <c r="J10" s="1080"/>
    </row>
    <row r="11" spans="1:12" ht="18" customHeight="1">
      <c r="A11" s="10"/>
      <c r="B11" s="240" t="s">
        <v>214</v>
      </c>
      <c r="C11" s="240"/>
      <c r="K11" s="10"/>
    </row>
    <row r="12" spans="1:12" ht="30" customHeight="1">
      <c r="A12" s="10"/>
      <c r="B12" s="900" t="s">
        <v>668</v>
      </c>
      <c r="C12" s="900"/>
      <c r="D12" s="900"/>
      <c r="E12" s="900"/>
      <c r="F12" s="900"/>
      <c r="G12" s="900"/>
      <c r="H12" s="900"/>
      <c r="I12" s="900"/>
      <c r="J12" s="900"/>
      <c r="K12" s="10"/>
    </row>
    <row r="13" spans="1:12" ht="18" customHeight="1">
      <c r="A13" s="10"/>
      <c r="B13" s="1111" t="s">
        <v>506</v>
      </c>
      <c r="C13" s="1111"/>
      <c r="D13" s="1111"/>
      <c r="E13" s="1111"/>
      <c r="F13" s="1111"/>
      <c r="G13" s="1111"/>
      <c r="H13" s="1111"/>
      <c r="I13" s="1111"/>
      <c r="J13" s="1111"/>
      <c r="K13" s="10"/>
    </row>
    <row r="14" spans="1:12" ht="18" customHeight="1">
      <c r="A14" s="10"/>
      <c r="B14" s="1079" t="s">
        <v>279</v>
      </c>
      <c r="C14" s="1079"/>
      <c r="D14" s="1079"/>
      <c r="E14" s="1079"/>
      <c r="F14" s="1079"/>
      <c r="G14" s="1079"/>
      <c r="H14" s="1079"/>
      <c r="I14" s="1079"/>
      <c r="J14" s="1079"/>
      <c r="K14" s="10"/>
      <c r="L14" s="295"/>
    </row>
    <row r="15" spans="1:12" ht="18" customHeight="1">
      <c r="A15" s="10"/>
      <c r="B15" s="356" t="s">
        <v>339</v>
      </c>
      <c r="C15" s="357" t="s">
        <v>340</v>
      </c>
      <c r="D15" s="357"/>
      <c r="E15" s="357"/>
      <c r="F15" s="10"/>
      <c r="G15" s="10"/>
      <c r="H15" s="10"/>
      <c r="I15" s="10"/>
      <c r="J15" s="10"/>
      <c r="K15" s="10"/>
    </row>
    <row r="16" spans="1:12" ht="18" customHeight="1">
      <c r="A16" s="10"/>
      <c r="B16" s="356" t="s">
        <v>341</v>
      </c>
      <c r="C16" s="356" t="s">
        <v>505</v>
      </c>
      <c r="D16" s="356"/>
      <c r="E16" s="356"/>
      <c r="F16" s="10"/>
      <c r="G16" s="10"/>
      <c r="H16" s="10"/>
      <c r="I16" s="10"/>
      <c r="J16" s="10"/>
      <c r="K16" s="10"/>
    </row>
    <row r="17" spans="1:11" ht="18" customHeight="1">
      <c r="A17" s="10"/>
      <c r="B17" s="356" t="s">
        <v>504</v>
      </c>
      <c r="C17" s="356" t="s">
        <v>503</v>
      </c>
      <c r="D17" s="356"/>
      <c r="E17" s="356"/>
      <c r="F17" s="10"/>
      <c r="G17" s="10"/>
      <c r="H17" s="10"/>
      <c r="I17" s="10"/>
      <c r="J17" s="10"/>
      <c r="K17" s="10"/>
    </row>
    <row r="18" spans="1:11" ht="7.5" customHeight="1">
      <c r="A18" s="10"/>
      <c r="B18" s="32"/>
      <c r="C18" s="12"/>
      <c r="D18" s="12"/>
      <c r="E18" s="10"/>
      <c r="F18" s="10"/>
      <c r="G18" s="10"/>
      <c r="H18" s="10"/>
      <c r="I18" s="10"/>
      <c r="J18" s="10"/>
      <c r="K18" s="10"/>
    </row>
    <row r="19" spans="1:11" ht="15" customHeight="1">
      <c r="A19" s="10"/>
      <c r="B19" s="222" t="s">
        <v>306</v>
      </c>
      <c r="C19" s="1118" t="s">
        <v>618</v>
      </c>
      <c r="D19" s="1123" t="s">
        <v>206</v>
      </c>
      <c r="E19" s="1109" t="s">
        <v>619</v>
      </c>
      <c r="F19" s="1118" t="s">
        <v>977</v>
      </c>
      <c r="G19" s="1086" t="s">
        <v>219</v>
      </c>
      <c r="H19" s="1112" t="s">
        <v>207</v>
      </c>
      <c r="I19" s="1113"/>
      <c r="J19" s="1126" t="s">
        <v>620</v>
      </c>
      <c r="K19" s="10"/>
    </row>
    <row r="20" spans="1:11" ht="15" customHeight="1">
      <c r="A20" s="10"/>
      <c r="B20" s="1110" t="s">
        <v>208</v>
      </c>
      <c r="C20" s="1119"/>
      <c r="D20" s="1124"/>
      <c r="E20" s="1097"/>
      <c r="F20" s="1119"/>
      <c r="G20" s="1012"/>
      <c r="H20" s="1114"/>
      <c r="I20" s="1115"/>
      <c r="J20" s="1127"/>
      <c r="K20" s="10"/>
    </row>
    <row r="21" spans="1:11" ht="15" customHeight="1">
      <c r="A21" s="10"/>
      <c r="B21" s="1097"/>
      <c r="C21" s="1119"/>
      <c r="D21" s="1124"/>
      <c r="E21" s="1097"/>
      <c r="F21" s="1119"/>
      <c r="G21" s="1012"/>
      <c r="H21" s="1114"/>
      <c r="I21" s="1115"/>
      <c r="J21" s="1127"/>
      <c r="K21" s="10"/>
    </row>
    <row r="22" spans="1:11" ht="15" customHeight="1">
      <c r="A22" s="10"/>
      <c r="B22" s="224" t="s">
        <v>343</v>
      </c>
      <c r="C22" s="225" t="s">
        <v>346</v>
      </c>
      <c r="D22" s="1125"/>
      <c r="E22" s="1105"/>
      <c r="F22" s="567" t="s">
        <v>344</v>
      </c>
      <c r="G22" s="226" t="s">
        <v>976</v>
      </c>
      <c r="H22" s="1116"/>
      <c r="I22" s="1117"/>
      <c r="J22" s="1128"/>
      <c r="K22" s="10"/>
    </row>
    <row r="23" spans="1:11" ht="15" customHeight="1">
      <c r="A23" s="10"/>
      <c r="B23" s="222" t="s">
        <v>312</v>
      </c>
      <c r="C23" s="1120" t="s">
        <v>313</v>
      </c>
      <c r="D23" s="1109" t="s">
        <v>314</v>
      </c>
      <c r="E23" s="1096" t="s">
        <v>315</v>
      </c>
      <c r="F23" s="1106" t="s">
        <v>313</v>
      </c>
      <c r="G23" s="1106" t="s">
        <v>313</v>
      </c>
      <c r="H23" s="1074" t="s">
        <v>621</v>
      </c>
      <c r="I23" s="1075"/>
      <c r="J23" s="1096" t="s">
        <v>315</v>
      </c>
      <c r="K23" s="10"/>
    </row>
    <row r="24" spans="1:11" ht="15" customHeight="1">
      <c r="A24" s="10"/>
      <c r="B24" s="1110" t="s">
        <v>318</v>
      </c>
      <c r="C24" s="1121"/>
      <c r="D24" s="1097"/>
      <c r="E24" s="1097"/>
      <c r="F24" s="1093"/>
      <c r="G24" s="1093"/>
      <c r="H24" s="1076"/>
      <c r="I24" s="1077"/>
      <c r="J24" s="1097"/>
      <c r="K24" s="10"/>
    </row>
    <row r="25" spans="1:11" ht="15" customHeight="1">
      <c r="A25" s="10"/>
      <c r="B25" s="1097"/>
      <c r="C25" s="1121" t="s">
        <v>320</v>
      </c>
      <c r="D25" s="1097" t="s">
        <v>17</v>
      </c>
      <c r="E25" s="1097"/>
      <c r="F25" s="1093" t="s">
        <v>320</v>
      </c>
      <c r="G25" s="1093" t="s">
        <v>320</v>
      </c>
      <c r="H25" s="1076" t="s">
        <v>321</v>
      </c>
      <c r="I25" s="1077"/>
      <c r="J25" s="1097"/>
      <c r="K25" s="10"/>
    </row>
    <row r="26" spans="1:11" ht="15" customHeight="1">
      <c r="A26" s="10"/>
      <c r="B26" s="1098"/>
      <c r="C26" s="1122"/>
      <c r="D26" s="1098"/>
      <c r="E26" s="1105"/>
      <c r="F26" s="1094"/>
      <c r="G26" s="1093"/>
      <c r="H26" s="1081"/>
      <c r="I26" s="1082"/>
      <c r="J26" s="1105"/>
      <c r="K26" s="10"/>
    </row>
    <row r="27" spans="1:11" ht="15" customHeight="1">
      <c r="A27" s="10"/>
      <c r="B27" s="222"/>
      <c r="C27" s="1047"/>
      <c r="D27" s="1109"/>
      <c r="E27" s="1096"/>
      <c r="F27" s="1106"/>
      <c r="G27" s="1091">
        <f>F27-C27</f>
        <v>0</v>
      </c>
      <c r="H27" s="1099"/>
      <c r="I27" s="1100"/>
      <c r="J27" s="1096"/>
      <c r="K27" s="10"/>
    </row>
    <row r="28" spans="1:11" ht="15" customHeight="1">
      <c r="A28" s="10"/>
      <c r="B28" s="1110"/>
      <c r="C28" s="1048"/>
      <c r="D28" s="1097"/>
      <c r="E28" s="1097"/>
      <c r="F28" s="1093"/>
      <c r="G28" s="1092"/>
      <c r="H28" s="1101"/>
      <c r="I28" s="1102"/>
      <c r="J28" s="1097"/>
      <c r="K28" s="10"/>
    </row>
    <row r="29" spans="1:11" ht="15" customHeight="1">
      <c r="A29" s="10"/>
      <c r="B29" s="1097"/>
      <c r="C29" s="1048"/>
      <c r="D29" s="1097"/>
      <c r="E29" s="1097"/>
      <c r="F29" s="1093"/>
      <c r="G29" s="1092">
        <f>F29-C29</f>
        <v>0</v>
      </c>
      <c r="H29" s="1101"/>
      <c r="I29" s="1102"/>
      <c r="J29" s="1097"/>
      <c r="K29" s="10"/>
    </row>
    <row r="30" spans="1:11" ht="15" customHeight="1">
      <c r="A30" s="10"/>
      <c r="B30" s="1098"/>
      <c r="C30" s="1058"/>
      <c r="D30" s="1098"/>
      <c r="E30" s="1105"/>
      <c r="F30" s="1094"/>
      <c r="G30" s="1095"/>
      <c r="H30" s="1103"/>
      <c r="I30" s="1104"/>
      <c r="J30" s="1105"/>
      <c r="K30" s="10"/>
    </row>
    <row r="31" spans="1:11" ht="15" customHeight="1">
      <c r="A31" s="10"/>
      <c r="B31" s="222"/>
      <c r="C31" s="1047"/>
      <c r="D31" s="1109"/>
      <c r="E31" s="1096"/>
      <c r="F31" s="1106"/>
      <c r="G31" s="1091">
        <f>F31-C31</f>
        <v>0</v>
      </c>
      <c r="H31" s="1099"/>
      <c r="I31" s="1100"/>
      <c r="J31" s="1096"/>
      <c r="K31" s="10"/>
    </row>
    <row r="32" spans="1:11" ht="15" customHeight="1">
      <c r="A32" s="10"/>
      <c r="B32" s="1110"/>
      <c r="C32" s="1048"/>
      <c r="D32" s="1097"/>
      <c r="E32" s="1097"/>
      <c r="F32" s="1093"/>
      <c r="G32" s="1092"/>
      <c r="H32" s="1101"/>
      <c r="I32" s="1102"/>
      <c r="J32" s="1097"/>
      <c r="K32" s="10"/>
    </row>
    <row r="33" spans="1:11" ht="15" customHeight="1">
      <c r="A33" s="10"/>
      <c r="B33" s="1097"/>
      <c r="C33" s="1048"/>
      <c r="D33" s="1097"/>
      <c r="E33" s="1097"/>
      <c r="F33" s="1093"/>
      <c r="G33" s="1092">
        <f>F33-C33</f>
        <v>0</v>
      </c>
      <c r="H33" s="1101"/>
      <c r="I33" s="1102"/>
      <c r="J33" s="1097"/>
      <c r="K33" s="10"/>
    </row>
    <row r="34" spans="1:11" ht="15" customHeight="1">
      <c r="A34" s="10"/>
      <c r="B34" s="1098"/>
      <c r="C34" s="1058"/>
      <c r="D34" s="1098"/>
      <c r="E34" s="1105"/>
      <c r="F34" s="1094"/>
      <c r="G34" s="1095"/>
      <c r="H34" s="1103"/>
      <c r="I34" s="1104"/>
      <c r="J34" s="1105"/>
      <c r="K34" s="10"/>
    </row>
    <row r="35" spans="1:11" ht="15" customHeight="1">
      <c r="A35" s="10"/>
      <c r="B35" s="222"/>
      <c r="C35" s="1047"/>
      <c r="D35" s="1109"/>
      <c r="E35" s="1096"/>
      <c r="F35" s="1106"/>
      <c r="G35" s="1091">
        <f>F35-C35</f>
        <v>0</v>
      </c>
      <c r="H35" s="1099"/>
      <c r="I35" s="1100"/>
      <c r="J35" s="1096"/>
      <c r="K35" s="10"/>
    </row>
    <row r="36" spans="1:11" ht="15" customHeight="1">
      <c r="A36" s="10"/>
      <c r="B36" s="1110"/>
      <c r="C36" s="1048"/>
      <c r="D36" s="1097"/>
      <c r="E36" s="1097"/>
      <c r="F36" s="1093"/>
      <c r="G36" s="1092"/>
      <c r="H36" s="1101"/>
      <c r="I36" s="1102"/>
      <c r="J36" s="1097"/>
      <c r="K36" s="10"/>
    </row>
    <row r="37" spans="1:11" ht="15" customHeight="1">
      <c r="A37" s="10"/>
      <c r="B37" s="1097"/>
      <c r="C37" s="1048"/>
      <c r="D37" s="1097"/>
      <c r="E37" s="1097"/>
      <c r="F37" s="1093"/>
      <c r="G37" s="1092">
        <f>F37-C37</f>
        <v>0</v>
      </c>
      <c r="H37" s="1101"/>
      <c r="I37" s="1102"/>
      <c r="J37" s="1097"/>
      <c r="K37" s="10"/>
    </row>
    <row r="38" spans="1:11" ht="15" customHeight="1">
      <c r="A38" s="10"/>
      <c r="B38" s="1098"/>
      <c r="C38" s="1058"/>
      <c r="D38" s="1098"/>
      <c r="E38" s="1105"/>
      <c r="F38" s="1094"/>
      <c r="G38" s="1095"/>
      <c r="H38" s="1103"/>
      <c r="I38" s="1104"/>
      <c r="J38" s="1105"/>
      <c r="K38" s="10"/>
    </row>
    <row r="39" spans="1:11" ht="15" customHeight="1">
      <c r="A39" s="10"/>
      <c r="B39" s="222"/>
      <c r="C39" s="1047"/>
      <c r="D39" s="1109"/>
      <c r="E39" s="1096"/>
      <c r="F39" s="1106"/>
      <c r="G39" s="1091">
        <f>F39-C39</f>
        <v>0</v>
      </c>
      <c r="H39" s="1099"/>
      <c r="I39" s="1100"/>
      <c r="J39" s="1096"/>
      <c r="K39" s="10"/>
    </row>
    <row r="40" spans="1:11" ht="15" customHeight="1">
      <c r="A40" s="10"/>
      <c r="B40" s="1110"/>
      <c r="C40" s="1048"/>
      <c r="D40" s="1097"/>
      <c r="E40" s="1097"/>
      <c r="F40" s="1093"/>
      <c r="G40" s="1092"/>
      <c r="H40" s="1101"/>
      <c r="I40" s="1102"/>
      <c r="J40" s="1097"/>
      <c r="K40" s="10"/>
    </row>
    <row r="41" spans="1:11" ht="15" customHeight="1">
      <c r="A41" s="10"/>
      <c r="B41" s="1097"/>
      <c r="C41" s="1048"/>
      <c r="D41" s="1097"/>
      <c r="E41" s="1097"/>
      <c r="F41" s="1093"/>
      <c r="G41" s="1092">
        <f>F41-C41</f>
        <v>0</v>
      </c>
      <c r="H41" s="1101"/>
      <c r="I41" s="1102"/>
      <c r="J41" s="1097"/>
      <c r="K41" s="10"/>
    </row>
    <row r="42" spans="1:11" ht="15" customHeight="1">
      <c r="A42" s="10"/>
      <c r="B42" s="1098"/>
      <c r="C42" s="1058"/>
      <c r="D42" s="1098"/>
      <c r="E42" s="1105"/>
      <c r="F42" s="1094"/>
      <c r="G42" s="1095"/>
      <c r="H42" s="1103"/>
      <c r="I42" s="1104"/>
      <c r="J42" s="1105"/>
      <c r="K42" s="10"/>
    </row>
    <row r="43" spans="1:11" ht="15" customHeight="1">
      <c r="A43" s="10"/>
      <c r="B43" s="222"/>
      <c r="C43" s="1047"/>
      <c r="D43" s="1109"/>
      <c r="E43" s="1096"/>
      <c r="F43" s="1106"/>
      <c r="G43" s="1091">
        <f>F43-C43</f>
        <v>0</v>
      </c>
      <c r="H43" s="1099"/>
      <c r="I43" s="1100"/>
      <c r="J43" s="1096"/>
      <c r="K43" s="10"/>
    </row>
    <row r="44" spans="1:11" ht="15" customHeight="1">
      <c r="A44" s="10"/>
      <c r="B44" s="1110"/>
      <c r="C44" s="1048"/>
      <c r="D44" s="1097"/>
      <c r="E44" s="1097"/>
      <c r="F44" s="1093"/>
      <c r="G44" s="1092"/>
      <c r="H44" s="1101"/>
      <c r="I44" s="1102"/>
      <c r="J44" s="1097"/>
      <c r="K44" s="10"/>
    </row>
    <row r="45" spans="1:11" ht="15" customHeight="1">
      <c r="A45" s="10"/>
      <c r="B45" s="1097"/>
      <c r="C45" s="1048"/>
      <c r="D45" s="1097"/>
      <c r="E45" s="1097"/>
      <c r="F45" s="1093"/>
      <c r="G45" s="1092">
        <f>F45-C45</f>
        <v>0</v>
      </c>
      <c r="H45" s="1101"/>
      <c r="I45" s="1102"/>
      <c r="J45" s="1097"/>
      <c r="K45" s="10"/>
    </row>
    <row r="46" spans="1:11" ht="15" customHeight="1">
      <c r="A46" s="10"/>
      <c r="B46" s="1098"/>
      <c r="C46" s="1058"/>
      <c r="D46" s="1098"/>
      <c r="E46" s="1098"/>
      <c r="F46" s="1094"/>
      <c r="G46" s="1095"/>
      <c r="H46" s="1103"/>
      <c r="I46" s="1104"/>
      <c r="J46" s="1105"/>
      <c r="K46" s="10"/>
    </row>
    <row r="47" spans="1:11" ht="15" customHeight="1">
      <c r="A47" s="10"/>
      <c r="B47" s="222"/>
      <c r="C47" s="1047"/>
      <c r="D47" s="1109"/>
      <c r="E47" s="1096"/>
      <c r="F47" s="1106"/>
      <c r="G47" s="1091">
        <f>F47-C47</f>
        <v>0</v>
      </c>
      <c r="H47" s="1099"/>
      <c r="I47" s="1100"/>
      <c r="J47" s="1096"/>
      <c r="K47" s="10"/>
    </row>
    <row r="48" spans="1:11" ht="15" customHeight="1">
      <c r="A48" s="10"/>
      <c r="B48" s="1110"/>
      <c r="C48" s="1048"/>
      <c r="D48" s="1097"/>
      <c r="E48" s="1097"/>
      <c r="F48" s="1093"/>
      <c r="G48" s="1092"/>
      <c r="H48" s="1101"/>
      <c r="I48" s="1102"/>
      <c r="J48" s="1097"/>
      <c r="K48" s="10"/>
    </row>
    <row r="49" spans="1:11" ht="15" customHeight="1">
      <c r="A49" s="10"/>
      <c r="B49" s="1097"/>
      <c r="C49" s="1048"/>
      <c r="D49" s="1097"/>
      <c r="E49" s="1097"/>
      <c r="F49" s="1093"/>
      <c r="G49" s="1092">
        <f>F49-C49</f>
        <v>0</v>
      </c>
      <c r="H49" s="1101"/>
      <c r="I49" s="1102"/>
      <c r="J49" s="1097"/>
      <c r="K49" s="10"/>
    </row>
    <row r="50" spans="1:11" ht="15" customHeight="1">
      <c r="A50" s="10"/>
      <c r="B50" s="1098"/>
      <c r="C50" s="1058"/>
      <c r="D50" s="1098"/>
      <c r="E50" s="1105"/>
      <c r="F50" s="1094"/>
      <c r="G50" s="1095"/>
      <c r="H50" s="1103"/>
      <c r="I50" s="1104"/>
      <c r="J50" s="1105"/>
      <c r="K50" s="10"/>
    </row>
    <row r="51" spans="1:11" ht="15" customHeight="1">
      <c r="A51" s="10"/>
      <c r="B51" s="222"/>
      <c r="C51" s="1047"/>
      <c r="D51" s="1109"/>
      <c r="E51" s="1096"/>
      <c r="F51" s="1106"/>
      <c r="G51" s="1091">
        <f>F51-C51</f>
        <v>0</v>
      </c>
      <c r="H51" s="1099"/>
      <c r="I51" s="1100"/>
      <c r="J51" s="1096"/>
      <c r="K51" s="10"/>
    </row>
    <row r="52" spans="1:11" ht="15" customHeight="1">
      <c r="A52" s="10"/>
      <c r="B52" s="1110"/>
      <c r="C52" s="1048"/>
      <c r="D52" s="1097"/>
      <c r="E52" s="1097"/>
      <c r="F52" s="1093"/>
      <c r="G52" s="1092"/>
      <c r="H52" s="1101"/>
      <c r="I52" s="1102"/>
      <c r="J52" s="1097"/>
      <c r="K52" s="10"/>
    </row>
    <row r="53" spans="1:11" ht="15" customHeight="1">
      <c r="A53" s="10"/>
      <c r="B53" s="1097"/>
      <c r="C53" s="1048"/>
      <c r="D53" s="1097"/>
      <c r="E53" s="1097"/>
      <c r="F53" s="1093"/>
      <c r="G53" s="1092">
        <f>F53-C53</f>
        <v>0</v>
      </c>
      <c r="H53" s="1101"/>
      <c r="I53" s="1102"/>
      <c r="J53" s="1097"/>
      <c r="K53" s="10"/>
    </row>
    <row r="54" spans="1:11" ht="15" customHeight="1">
      <c r="A54" s="10"/>
      <c r="B54" s="1098"/>
      <c r="C54" s="1058"/>
      <c r="D54" s="1098"/>
      <c r="E54" s="1098"/>
      <c r="F54" s="1094"/>
      <c r="G54" s="1095"/>
      <c r="H54" s="1103"/>
      <c r="I54" s="1104"/>
      <c r="J54" s="1105"/>
      <c r="K54" s="10"/>
    </row>
    <row r="55" spans="1:11" ht="15" customHeight="1">
      <c r="A55" s="10"/>
      <c r="B55" s="222"/>
      <c r="C55" s="1047"/>
      <c r="D55" s="1109"/>
      <c r="E55" s="1096"/>
      <c r="F55" s="1106"/>
      <c r="G55" s="1091">
        <f>F55-C55</f>
        <v>0</v>
      </c>
      <c r="H55" s="1099"/>
      <c r="I55" s="1100"/>
      <c r="J55" s="1096"/>
      <c r="K55" s="10"/>
    </row>
    <row r="56" spans="1:11" ht="15" customHeight="1">
      <c r="A56" s="10"/>
      <c r="B56" s="1110"/>
      <c r="C56" s="1048"/>
      <c r="D56" s="1097"/>
      <c r="E56" s="1097"/>
      <c r="F56" s="1093"/>
      <c r="G56" s="1092"/>
      <c r="H56" s="1101"/>
      <c r="I56" s="1102"/>
      <c r="J56" s="1097"/>
      <c r="K56" s="10"/>
    </row>
    <row r="57" spans="1:11" ht="15" customHeight="1">
      <c r="A57" s="10"/>
      <c r="B57" s="1097"/>
      <c r="C57" s="1048"/>
      <c r="D57" s="1097"/>
      <c r="E57" s="1097"/>
      <c r="F57" s="1093"/>
      <c r="G57" s="1092">
        <f>F57-C57</f>
        <v>0</v>
      </c>
      <c r="H57" s="1101"/>
      <c r="I57" s="1102"/>
      <c r="J57" s="1097"/>
      <c r="K57" s="10"/>
    </row>
    <row r="58" spans="1:11" ht="15" customHeight="1">
      <c r="A58" s="10"/>
      <c r="B58" s="1098"/>
      <c r="C58" s="1058"/>
      <c r="D58" s="1098"/>
      <c r="E58" s="1105"/>
      <c r="F58" s="1094"/>
      <c r="G58" s="1095"/>
      <c r="H58" s="1103"/>
      <c r="I58" s="1104"/>
      <c r="J58" s="1105"/>
      <c r="K58" s="10"/>
    </row>
    <row r="59" spans="1:11" ht="15" customHeight="1">
      <c r="A59" s="10"/>
      <c r="B59" s="222"/>
      <c r="C59" s="1047"/>
      <c r="D59" s="1109"/>
      <c r="E59" s="1096"/>
      <c r="F59" s="1106"/>
      <c r="G59" s="1091">
        <f>F59-C59</f>
        <v>0</v>
      </c>
      <c r="H59" s="1099"/>
      <c r="I59" s="1100"/>
      <c r="J59" s="1096"/>
      <c r="K59" s="10"/>
    </row>
    <row r="60" spans="1:11" ht="15" customHeight="1">
      <c r="A60" s="10"/>
      <c r="B60" s="1110"/>
      <c r="C60" s="1048"/>
      <c r="D60" s="1097"/>
      <c r="E60" s="1097"/>
      <c r="F60" s="1093"/>
      <c r="G60" s="1092"/>
      <c r="H60" s="1101"/>
      <c r="I60" s="1102"/>
      <c r="J60" s="1097"/>
      <c r="K60" s="10"/>
    </row>
    <row r="61" spans="1:11" ht="15" customHeight="1">
      <c r="A61" s="10"/>
      <c r="B61" s="1097"/>
      <c r="C61" s="1048"/>
      <c r="D61" s="1097"/>
      <c r="E61" s="1097"/>
      <c r="F61" s="1093"/>
      <c r="G61" s="1092">
        <f>F61-C61</f>
        <v>0</v>
      </c>
      <c r="H61" s="1101"/>
      <c r="I61" s="1102"/>
      <c r="J61" s="1097"/>
      <c r="K61" s="10"/>
    </row>
    <row r="62" spans="1:11" ht="15" customHeight="1">
      <c r="A62" s="10"/>
      <c r="B62" s="1098"/>
      <c r="C62" s="1058"/>
      <c r="D62" s="1098"/>
      <c r="E62" s="1098"/>
      <c r="F62" s="1094"/>
      <c r="G62" s="1095"/>
      <c r="H62" s="1103"/>
      <c r="I62" s="1104"/>
      <c r="J62" s="1105"/>
      <c r="K62" s="10"/>
    </row>
    <row r="63" spans="1:11" ht="15" customHeight="1">
      <c r="A63" s="10"/>
      <c r="B63" s="222"/>
      <c r="C63" s="1047"/>
      <c r="D63" s="1109"/>
      <c r="E63" s="1096"/>
      <c r="F63" s="1106"/>
      <c r="G63" s="1091">
        <f>F63-C63</f>
        <v>0</v>
      </c>
      <c r="H63" s="1099"/>
      <c r="I63" s="1100"/>
      <c r="J63" s="1096"/>
      <c r="K63" s="10"/>
    </row>
    <row r="64" spans="1:11" ht="15" customHeight="1">
      <c r="A64" s="10"/>
      <c r="B64" s="1110"/>
      <c r="C64" s="1048"/>
      <c r="D64" s="1097"/>
      <c r="E64" s="1097"/>
      <c r="F64" s="1093"/>
      <c r="G64" s="1092"/>
      <c r="H64" s="1101"/>
      <c r="I64" s="1102"/>
      <c r="J64" s="1097"/>
      <c r="K64" s="10"/>
    </row>
    <row r="65" spans="1:35" ht="15" customHeight="1">
      <c r="A65" s="10"/>
      <c r="B65" s="1097"/>
      <c r="C65" s="1048"/>
      <c r="D65" s="1097"/>
      <c r="E65" s="1097"/>
      <c r="F65" s="1093"/>
      <c r="G65" s="1092">
        <f>F65-C65</f>
        <v>0</v>
      </c>
      <c r="H65" s="1101"/>
      <c r="I65" s="1102"/>
      <c r="J65" s="1097"/>
      <c r="K65" s="10"/>
    </row>
    <row r="66" spans="1:35" ht="15" customHeight="1">
      <c r="A66" s="10"/>
      <c r="B66" s="1098"/>
      <c r="C66" s="1058"/>
      <c r="D66" s="1098"/>
      <c r="E66" s="1105"/>
      <c r="F66" s="1094"/>
      <c r="G66" s="1095"/>
      <c r="H66" s="1103"/>
      <c r="I66" s="1104"/>
      <c r="J66" s="1105"/>
      <c r="K66" s="10"/>
    </row>
    <row r="67" spans="1:35" ht="15" customHeight="1">
      <c r="A67" s="10"/>
      <c r="B67" s="222"/>
      <c r="C67" s="1047"/>
      <c r="D67" s="1109"/>
      <c r="E67" s="1096"/>
      <c r="F67" s="1106"/>
      <c r="G67" s="1091">
        <f>F67-C67</f>
        <v>0</v>
      </c>
      <c r="H67" s="1099"/>
      <c r="I67" s="1100"/>
      <c r="J67" s="1096"/>
      <c r="K67" s="10"/>
    </row>
    <row r="68" spans="1:35" ht="15" customHeight="1">
      <c r="A68" s="10"/>
      <c r="B68" s="1110"/>
      <c r="C68" s="1048"/>
      <c r="D68" s="1097"/>
      <c r="E68" s="1097"/>
      <c r="F68" s="1093"/>
      <c r="G68" s="1092"/>
      <c r="H68" s="1101"/>
      <c r="I68" s="1102"/>
      <c r="J68" s="1097"/>
      <c r="K68" s="10"/>
    </row>
    <row r="69" spans="1:35" ht="15" customHeight="1">
      <c r="A69" s="10"/>
      <c r="B69" s="1097"/>
      <c r="C69" s="1048"/>
      <c r="D69" s="1097"/>
      <c r="E69" s="1097"/>
      <c r="F69" s="1093"/>
      <c r="G69" s="1092">
        <f>F69-C69</f>
        <v>0</v>
      </c>
      <c r="H69" s="1101"/>
      <c r="I69" s="1102"/>
      <c r="J69" s="1097"/>
      <c r="K69" s="10"/>
    </row>
    <row r="70" spans="1:35" ht="15" customHeight="1">
      <c r="A70" s="10"/>
      <c r="B70" s="1098"/>
      <c r="C70" s="1058"/>
      <c r="D70" s="1098"/>
      <c r="E70" s="1098"/>
      <c r="F70" s="1094"/>
      <c r="G70" s="1095"/>
      <c r="H70" s="1103"/>
      <c r="I70" s="1104"/>
      <c r="J70" s="1105"/>
      <c r="K70" s="10"/>
    </row>
    <row r="71" spans="1:35" ht="21" customHeight="1">
      <c r="A71" s="10"/>
      <c r="B71" s="227" t="s">
        <v>213</v>
      </c>
      <c r="C71" s="413"/>
      <c r="D71" s="1107"/>
      <c r="E71" s="1108"/>
      <c r="F71" s="228">
        <f>SUM(F23:F70)</f>
        <v>0</v>
      </c>
      <c r="G71" s="34">
        <f>SUM(G23:G70)</f>
        <v>0</v>
      </c>
      <c r="H71" s="414"/>
      <c r="I71" s="414"/>
      <c r="J71" s="414"/>
      <c r="K71" s="10"/>
    </row>
    <row r="72" spans="1:35">
      <c r="A72" s="10"/>
      <c r="B72" s="1040" t="s">
        <v>345</v>
      </c>
      <c r="C72" s="1040"/>
      <c r="D72" s="1040"/>
      <c r="E72" s="1040"/>
      <c r="F72" s="1040"/>
      <c r="G72" s="1040"/>
      <c r="H72" s="1040"/>
      <c r="I72" s="1040"/>
      <c r="J72" s="1040"/>
      <c r="K72" s="10"/>
    </row>
    <row r="73" spans="1:35">
      <c r="A73" s="10"/>
      <c r="B73" s="240" t="s">
        <v>960</v>
      </c>
      <c r="C73" s="240"/>
      <c r="D73" s="240"/>
      <c r="E73" s="240"/>
      <c r="F73" s="240"/>
      <c r="G73" s="240"/>
      <c r="H73" s="240"/>
      <c r="I73" s="240"/>
      <c r="J73" s="240"/>
      <c r="K73" s="10"/>
    </row>
    <row r="74" spans="1:35" ht="13.5" customHeight="1">
      <c r="A74" s="33"/>
      <c r="B74" s="33"/>
      <c r="C74" s="33"/>
      <c r="D74" s="33"/>
      <c r="E74" s="33"/>
      <c r="F74" s="33"/>
      <c r="G74" s="33" t="s">
        <v>1086</v>
      </c>
      <c r="H74" s="467"/>
      <c r="I74" s="467"/>
      <c r="J74" s="529"/>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row>
    <row r="75" spans="1:35" ht="18" customHeight="1">
      <c r="A75" s="33"/>
      <c r="B75" s="33"/>
      <c r="C75" s="33"/>
      <c r="D75" s="33"/>
      <c r="E75" s="33"/>
      <c r="F75" s="33"/>
      <c r="G75" s="530" t="s">
        <v>608</v>
      </c>
      <c r="H75" s="531" t="s">
        <v>609</v>
      </c>
      <c r="I75" s="531" t="s">
        <v>610</v>
      </c>
      <c r="J75" s="532" t="s">
        <v>611</v>
      </c>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row>
    <row r="76" spans="1:35">
      <c r="A76" s="33"/>
      <c r="B76" s="33"/>
      <c r="C76" s="33"/>
      <c r="D76" s="33"/>
      <c r="E76" s="33"/>
      <c r="F76" s="33"/>
      <c r="G76" s="533"/>
      <c r="H76" s="534"/>
      <c r="I76" s="534"/>
      <c r="J76" s="535"/>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row>
    <row r="77" spans="1:35">
      <c r="A77" s="33"/>
      <c r="B77" s="33"/>
      <c r="C77" s="33"/>
      <c r="D77" s="33"/>
      <c r="E77" s="33"/>
      <c r="F77" s="33"/>
      <c r="G77" s="536"/>
      <c r="H77" s="537"/>
      <c r="I77" s="537"/>
      <c r="J77" s="538"/>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row>
    <row r="78" spans="1:35">
      <c r="A78" s="33"/>
      <c r="B78" s="33"/>
      <c r="C78" s="33"/>
      <c r="D78" s="33"/>
      <c r="E78" s="33"/>
      <c r="F78" s="33"/>
      <c r="G78" s="536"/>
      <c r="H78" s="537"/>
      <c r="I78" s="537"/>
      <c r="J78" s="538"/>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row>
    <row r="79" spans="1:35">
      <c r="A79" s="33"/>
      <c r="B79" s="33"/>
      <c r="C79" s="33"/>
      <c r="D79" s="33"/>
      <c r="E79" s="33"/>
      <c r="F79" s="33"/>
      <c r="G79" s="536"/>
      <c r="H79" s="537"/>
      <c r="I79" s="537"/>
      <c r="J79" s="538"/>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row>
    <row r="80" spans="1:35">
      <c r="A80" s="33"/>
      <c r="B80" s="33"/>
      <c r="C80" s="33"/>
      <c r="D80" s="33"/>
      <c r="E80" s="33"/>
      <c r="F80" s="33"/>
      <c r="G80" s="536"/>
      <c r="H80" s="537"/>
      <c r="I80" s="537"/>
      <c r="J80" s="538"/>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row>
    <row r="81" spans="1:35">
      <c r="A81" s="33"/>
      <c r="B81" s="33"/>
      <c r="C81" s="33"/>
      <c r="D81" s="33"/>
      <c r="E81" s="33"/>
      <c r="F81" s="33"/>
      <c r="G81" s="485"/>
      <c r="H81" s="539"/>
      <c r="I81" s="539"/>
      <c r="J81" s="487"/>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row>
    <row r="82" spans="1:3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row>
    <row r="83" spans="1:35">
      <c r="A83" s="33"/>
      <c r="B83" s="33"/>
      <c r="C83" s="33"/>
      <c r="D83" s="33"/>
      <c r="E83" s="33"/>
      <c r="F83" s="33"/>
      <c r="G83" s="33"/>
      <c r="H83" s="33"/>
      <c r="I83" s="33"/>
      <c r="J83" s="353" t="s">
        <v>896</v>
      </c>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row>
  </sheetData>
  <mergeCells count="170">
    <mergeCell ref="C65:C66"/>
    <mergeCell ref="C67:C68"/>
    <mergeCell ref="C69:C70"/>
    <mergeCell ref="C27:C28"/>
    <mergeCell ref="C29:C30"/>
    <mergeCell ref="C31:C32"/>
    <mergeCell ref="C33:C34"/>
    <mergeCell ref="C35:C36"/>
    <mergeCell ref="C37:C38"/>
    <mergeCell ref="C57:C58"/>
    <mergeCell ref="J59:J62"/>
    <mergeCell ref="B60:B62"/>
    <mergeCell ref="D61:D62"/>
    <mergeCell ref="F61:F62"/>
    <mergeCell ref="G61:G62"/>
    <mergeCell ref="H61:I62"/>
    <mergeCell ref="C59:C60"/>
    <mergeCell ref="C61:C62"/>
    <mergeCell ref="D59:D60"/>
    <mergeCell ref="E59:E62"/>
    <mergeCell ref="F59:F60"/>
    <mergeCell ref="G59:G60"/>
    <mergeCell ref="H59:I60"/>
    <mergeCell ref="J55:J58"/>
    <mergeCell ref="B56:B58"/>
    <mergeCell ref="D57:D58"/>
    <mergeCell ref="F57:F58"/>
    <mergeCell ref="G57:G58"/>
    <mergeCell ref="H57:I58"/>
    <mergeCell ref="C55:C56"/>
    <mergeCell ref="D55:D56"/>
    <mergeCell ref="E55:E58"/>
    <mergeCell ref="F55:F56"/>
    <mergeCell ref="G55:G56"/>
    <mergeCell ref="H55:I56"/>
    <mergeCell ref="H41:I42"/>
    <mergeCell ref="C39:C40"/>
    <mergeCell ref="C41:C42"/>
    <mergeCell ref="B44:B46"/>
    <mergeCell ref="D45:D46"/>
    <mergeCell ref="F45:F46"/>
    <mergeCell ref="G45:G46"/>
    <mergeCell ref="H45:I46"/>
    <mergeCell ref="C43:C44"/>
    <mergeCell ref="C45:C46"/>
    <mergeCell ref="D43:D44"/>
    <mergeCell ref="E43:E46"/>
    <mergeCell ref="F43:F44"/>
    <mergeCell ref="G43:G44"/>
    <mergeCell ref="H43:I44"/>
    <mergeCell ref="J51:J54"/>
    <mergeCell ref="B52:B54"/>
    <mergeCell ref="D53:D54"/>
    <mergeCell ref="F53:F54"/>
    <mergeCell ref="G53:G54"/>
    <mergeCell ref="H53:I54"/>
    <mergeCell ref="C51:C52"/>
    <mergeCell ref="C53:C54"/>
    <mergeCell ref="D51:D52"/>
    <mergeCell ref="E51:E54"/>
    <mergeCell ref="F51:F52"/>
    <mergeCell ref="G51:G52"/>
    <mergeCell ref="H51:I52"/>
    <mergeCell ref="J31:J34"/>
    <mergeCell ref="B32:B34"/>
    <mergeCell ref="D33:D34"/>
    <mergeCell ref="F31:F32"/>
    <mergeCell ref="G31:G32"/>
    <mergeCell ref="D31:D32"/>
    <mergeCell ref="F33:F34"/>
    <mergeCell ref="H47:I48"/>
    <mergeCell ref="E39:E42"/>
    <mergeCell ref="J47:J50"/>
    <mergeCell ref="B48:B50"/>
    <mergeCell ref="D49:D50"/>
    <mergeCell ref="F49:F50"/>
    <mergeCell ref="G49:G50"/>
    <mergeCell ref="H49:I50"/>
    <mergeCell ref="C47:C48"/>
    <mergeCell ref="C49:C50"/>
    <mergeCell ref="G47:G48"/>
    <mergeCell ref="G39:G40"/>
    <mergeCell ref="H39:I40"/>
    <mergeCell ref="J39:J42"/>
    <mergeCell ref="J43:J46"/>
    <mergeCell ref="B40:B42"/>
    <mergeCell ref="D41:D42"/>
    <mergeCell ref="G33:G34"/>
    <mergeCell ref="B20:B21"/>
    <mergeCell ref="D47:D48"/>
    <mergeCell ref="E47:E50"/>
    <mergeCell ref="F47:F48"/>
    <mergeCell ref="B24:B26"/>
    <mergeCell ref="D25:D26"/>
    <mergeCell ref="B28:B30"/>
    <mergeCell ref="F19:F21"/>
    <mergeCell ref="G19:G21"/>
    <mergeCell ref="F23:F24"/>
    <mergeCell ref="F39:F40"/>
    <mergeCell ref="F29:F30"/>
    <mergeCell ref="F41:F42"/>
    <mergeCell ref="G41:G42"/>
    <mergeCell ref="I10:J10"/>
    <mergeCell ref="B12:J12"/>
    <mergeCell ref="B13:J13"/>
    <mergeCell ref="B14:J14"/>
    <mergeCell ref="J23:J26"/>
    <mergeCell ref="H19:I22"/>
    <mergeCell ref="J27:J30"/>
    <mergeCell ref="D29:D30"/>
    <mergeCell ref="F27:F28"/>
    <mergeCell ref="G27:G28"/>
    <mergeCell ref="D27:D28"/>
    <mergeCell ref="G29:G30"/>
    <mergeCell ref="C19:C21"/>
    <mergeCell ref="C23:C24"/>
    <mergeCell ref="C25:C26"/>
    <mergeCell ref="E19:E22"/>
    <mergeCell ref="E23:E26"/>
    <mergeCell ref="E27:E30"/>
    <mergeCell ref="D19:D22"/>
    <mergeCell ref="J19:J22"/>
    <mergeCell ref="B68:B70"/>
    <mergeCell ref="F65:F66"/>
    <mergeCell ref="J35:J38"/>
    <mergeCell ref="B36:B38"/>
    <mergeCell ref="D37:D38"/>
    <mergeCell ref="H37:I38"/>
    <mergeCell ref="F35:F36"/>
    <mergeCell ref="D35:D36"/>
    <mergeCell ref="G35:G36"/>
    <mergeCell ref="F37:F38"/>
    <mergeCell ref="J63:J66"/>
    <mergeCell ref="B64:B66"/>
    <mergeCell ref="D65:D66"/>
    <mergeCell ref="H63:I64"/>
    <mergeCell ref="H65:I66"/>
    <mergeCell ref="D63:D64"/>
    <mergeCell ref="F63:F64"/>
    <mergeCell ref="G63:G64"/>
    <mergeCell ref="G65:G66"/>
    <mergeCell ref="C63:C64"/>
    <mergeCell ref="H67:I68"/>
    <mergeCell ref="H69:I70"/>
    <mergeCell ref="D67:D68"/>
    <mergeCell ref="F67:F68"/>
    <mergeCell ref="G67:G68"/>
    <mergeCell ref="F69:F70"/>
    <mergeCell ref="G69:G70"/>
    <mergeCell ref="E67:E70"/>
    <mergeCell ref="B72:J72"/>
    <mergeCell ref="H23:I24"/>
    <mergeCell ref="H25:I26"/>
    <mergeCell ref="H27:I28"/>
    <mergeCell ref="H29:I30"/>
    <mergeCell ref="H31:I32"/>
    <mergeCell ref="H33:I34"/>
    <mergeCell ref="H35:I36"/>
    <mergeCell ref="J67:J70"/>
    <mergeCell ref="D69:D70"/>
    <mergeCell ref="G23:G24"/>
    <mergeCell ref="F25:F26"/>
    <mergeCell ref="G25:G26"/>
    <mergeCell ref="D71:E71"/>
    <mergeCell ref="E31:E34"/>
    <mergeCell ref="E35:E38"/>
    <mergeCell ref="E63:E66"/>
    <mergeCell ref="G37:G38"/>
    <mergeCell ref="D23:D24"/>
    <mergeCell ref="D39:D40"/>
  </mergeCells>
  <phoneticPr fontId="7"/>
  <printOptions horizontalCentered="1"/>
  <pageMargins left="0.70866141732283472" right="0.70866141732283472" top="0.74803149606299213" bottom="0.35433070866141736" header="0.31496062992125984" footer="0.31496062992125984"/>
  <pageSetup paperSize="9" scale="61" orientation="portrait" r:id="rId1"/>
  <legacyDrawing r:id="rId2"/>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H31"/>
  <sheetViews>
    <sheetView view="pageBreakPreview" zoomScaleNormal="100" zoomScaleSheetLayoutView="100" workbookViewId="0">
      <selection activeCell="F3" sqref="F3"/>
    </sheetView>
  </sheetViews>
  <sheetFormatPr defaultColWidth="9" defaultRowHeight="13"/>
  <cols>
    <col min="1" max="1" width="3.90625" style="7" customWidth="1"/>
    <col min="2" max="2" width="18.90625" style="7" customWidth="1"/>
    <col min="3" max="6" width="15.90625" style="7" customWidth="1"/>
    <col min="7" max="16384" width="9" style="7"/>
  </cols>
  <sheetData>
    <row r="1" spans="1:8" ht="21">
      <c r="A1" s="367"/>
      <c r="F1" s="361" t="s">
        <v>917</v>
      </c>
    </row>
    <row r="2" spans="1:8">
      <c r="F2" s="650" t="s">
        <v>1140</v>
      </c>
    </row>
    <row r="3" spans="1:8">
      <c r="A3" s="9" t="s">
        <v>626</v>
      </c>
      <c r="F3" s="361"/>
    </row>
    <row r="4" spans="1:8">
      <c r="A4" s="10" t="s">
        <v>1138</v>
      </c>
      <c r="F4" s="361"/>
    </row>
    <row r="5" spans="1:8">
      <c r="E5" s="1130" t="s">
        <v>585</v>
      </c>
      <c r="F5" s="1130"/>
      <c r="G5" s="354"/>
      <c r="H5" s="354"/>
    </row>
    <row r="6" spans="1:8" ht="23.25" customHeight="1">
      <c r="D6" s="7" t="s">
        <v>581</v>
      </c>
      <c r="E6" s="1131" t="s">
        <v>958</v>
      </c>
      <c r="F6" s="1131"/>
      <c r="G6" s="362"/>
      <c r="H6" s="362"/>
    </row>
    <row r="7" spans="1:8" ht="21.75" customHeight="1">
      <c r="D7" s="354"/>
      <c r="E7" s="1132" t="s">
        <v>583</v>
      </c>
      <c r="F7" s="1132"/>
      <c r="G7" s="354"/>
      <c r="H7" s="362"/>
    </row>
    <row r="8" spans="1:8" ht="21.75" customHeight="1">
      <c r="D8" s="354" t="s">
        <v>582</v>
      </c>
      <c r="E8" s="1134" t="s">
        <v>170</v>
      </c>
      <c r="F8" s="1134"/>
      <c r="G8" s="354"/>
      <c r="H8" s="362"/>
    </row>
    <row r="9" spans="1:8" ht="21.75" customHeight="1">
      <c r="D9" s="354"/>
      <c r="E9" s="1130" t="s">
        <v>171</v>
      </c>
      <c r="F9" s="1130"/>
      <c r="G9" s="354"/>
      <c r="H9" s="362"/>
    </row>
    <row r="10" spans="1:8" ht="21.75" customHeight="1">
      <c r="D10" s="354"/>
      <c r="E10" s="354"/>
      <c r="F10" s="354"/>
      <c r="G10" s="354"/>
      <c r="H10" s="362"/>
    </row>
    <row r="11" spans="1:8" ht="17.25" customHeight="1">
      <c r="A11" s="1133" t="s">
        <v>403</v>
      </c>
      <c r="B11" s="1133"/>
      <c r="C11" s="1133"/>
      <c r="D11" s="1133"/>
      <c r="E11" s="1133"/>
      <c r="F11" s="1133"/>
    </row>
    <row r="12" spans="1:8" ht="20.25" customHeight="1">
      <c r="A12" s="1129" t="str">
        <f>'収支決算報告書(様式10)'!$B$4</f>
        <v>事業名称：</v>
      </c>
      <c r="B12" s="1129"/>
      <c r="C12" s="1129"/>
      <c r="D12" s="1129"/>
      <c r="E12" s="8" t="s">
        <v>994</v>
      </c>
    </row>
    <row r="13" spans="1:8">
      <c r="F13" s="361" t="s">
        <v>220</v>
      </c>
    </row>
    <row r="14" spans="1:8" ht="39.75" customHeight="1">
      <c r="A14" s="494"/>
      <c r="B14" s="495" t="s">
        <v>221</v>
      </c>
      <c r="C14" s="495" t="s">
        <v>222</v>
      </c>
      <c r="D14" s="495" t="s">
        <v>978</v>
      </c>
      <c r="E14" s="495" t="s">
        <v>280</v>
      </c>
      <c r="F14" s="495" t="s">
        <v>979</v>
      </c>
    </row>
    <row r="15" spans="1:8" ht="20.149999999999999" customHeight="1">
      <c r="A15" s="352"/>
      <c r="B15" s="496" t="s">
        <v>107</v>
      </c>
      <c r="C15" s="497"/>
      <c r="D15" s="497"/>
      <c r="E15" s="497"/>
      <c r="F15" s="498"/>
    </row>
    <row r="16" spans="1:8" ht="20.149999999999999" customHeight="1">
      <c r="A16" s="352">
        <v>1</v>
      </c>
      <c r="B16" s="499" t="s">
        <v>223</v>
      </c>
      <c r="C16" s="498"/>
      <c r="D16" s="498"/>
      <c r="E16" s="498"/>
      <c r="F16" s="498">
        <f t="shared" ref="F16:F29" si="0">D16-E16</f>
        <v>0</v>
      </c>
    </row>
    <row r="17" spans="1:8" ht="20.149999999999999" customHeight="1">
      <c r="A17" s="352">
        <v>2</v>
      </c>
      <c r="B17" s="499" t="s">
        <v>224</v>
      </c>
      <c r="C17" s="498"/>
      <c r="D17" s="498"/>
      <c r="E17" s="498"/>
      <c r="F17" s="498">
        <f t="shared" si="0"/>
        <v>0</v>
      </c>
      <c r="H17" s="500"/>
    </row>
    <row r="18" spans="1:8" ht="20.149999999999999" customHeight="1">
      <c r="A18" s="352">
        <v>3</v>
      </c>
      <c r="B18" s="499" t="s">
        <v>225</v>
      </c>
      <c r="C18" s="498"/>
      <c r="D18" s="498"/>
      <c r="E18" s="498"/>
      <c r="F18" s="498">
        <f t="shared" si="0"/>
        <v>0</v>
      </c>
    </row>
    <row r="19" spans="1:8" ht="20.149999999999999" customHeight="1">
      <c r="A19" s="352">
        <v>4</v>
      </c>
      <c r="B19" s="499" t="s">
        <v>226</v>
      </c>
      <c r="C19" s="498"/>
      <c r="D19" s="498"/>
      <c r="E19" s="498"/>
      <c r="F19" s="498">
        <f t="shared" si="0"/>
        <v>0</v>
      </c>
    </row>
    <row r="20" spans="1:8" ht="20.149999999999999" customHeight="1">
      <c r="A20" s="352">
        <v>5</v>
      </c>
      <c r="B20" s="499" t="s">
        <v>227</v>
      </c>
      <c r="C20" s="498"/>
      <c r="D20" s="498"/>
      <c r="E20" s="498"/>
      <c r="F20" s="498">
        <f t="shared" si="0"/>
        <v>0</v>
      </c>
    </row>
    <row r="21" spans="1:8" ht="20.149999999999999" customHeight="1">
      <c r="A21" s="352">
        <v>6</v>
      </c>
      <c r="B21" s="499" t="s">
        <v>228</v>
      </c>
      <c r="C21" s="498"/>
      <c r="D21" s="498"/>
      <c r="E21" s="498"/>
      <c r="F21" s="498">
        <f t="shared" si="0"/>
        <v>0</v>
      </c>
    </row>
    <row r="22" spans="1:8" ht="20.149999999999999" customHeight="1">
      <c r="A22" s="352">
        <v>7</v>
      </c>
      <c r="B22" s="499" t="s">
        <v>229</v>
      </c>
      <c r="C22" s="498"/>
      <c r="D22" s="498"/>
      <c r="E22" s="498"/>
      <c r="F22" s="498">
        <f t="shared" si="0"/>
        <v>0</v>
      </c>
    </row>
    <row r="23" spans="1:8" ht="20.149999999999999" customHeight="1">
      <c r="A23" s="352">
        <v>8</v>
      </c>
      <c r="B23" s="499" t="s">
        <v>230</v>
      </c>
      <c r="C23" s="498"/>
      <c r="D23" s="498"/>
      <c r="E23" s="498"/>
      <c r="F23" s="498">
        <f t="shared" si="0"/>
        <v>0</v>
      </c>
    </row>
    <row r="24" spans="1:8" ht="20.149999999999999" customHeight="1">
      <c r="A24" s="352">
        <v>9</v>
      </c>
      <c r="B24" s="499" t="s">
        <v>231</v>
      </c>
      <c r="C24" s="498"/>
      <c r="D24" s="498"/>
      <c r="E24" s="498"/>
      <c r="F24" s="498">
        <f t="shared" si="0"/>
        <v>0</v>
      </c>
    </row>
    <row r="25" spans="1:8" ht="20.149999999999999" customHeight="1">
      <c r="A25" s="352">
        <v>10</v>
      </c>
      <c r="B25" s="499" t="s">
        <v>108</v>
      </c>
      <c r="C25" s="498"/>
      <c r="D25" s="498"/>
      <c r="E25" s="498"/>
      <c r="F25" s="498">
        <f t="shared" si="0"/>
        <v>0</v>
      </c>
    </row>
    <row r="26" spans="1:8" ht="20.149999999999999" customHeight="1">
      <c r="A26" s="352">
        <v>11</v>
      </c>
      <c r="B26" s="499" t="s">
        <v>232</v>
      </c>
      <c r="C26" s="498"/>
      <c r="D26" s="498"/>
      <c r="E26" s="498"/>
      <c r="F26" s="498">
        <f t="shared" si="0"/>
        <v>0</v>
      </c>
    </row>
    <row r="27" spans="1:8" ht="20.149999999999999" customHeight="1">
      <c r="A27" s="352">
        <v>12</v>
      </c>
      <c r="B27" s="499" t="s">
        <v>233</v>
      </c>
      <c r="C27" s="498"/>
      <c r="D27" s="498"/>
      <c r="E27" s="498"/>
      <c r="F27" s="498">
        <f t="shared" si="0"/>
        <v>0</v>
      </c>
    </row>
    <row r="28" spans="1:8" ht="20.149999999999999" customHeight="1">
      <c r="A28" s="352">
        <v>13</v>
      </c>
      <c r="B28" s="499" t="s">
        <v>234</v>
      </c>
      <c r="C28" s="498"/>
      <c r="D28" s="498"/>
      <c r="E28" s="498"/>
      <c r="F28" s="498">
        <f t="shared" si="0"/>
        <v>0</v>
      </c>
    </row>
    <row r="29" spans="1:8" ht="20.149999999999999" customHeight="1">
      <c r="A29" s="352">
        <v>14</v>
      </c>
      <c r="B29" s="499" t="s">
        <v>235</v>
      </c>
      <c r="C29" s="498"/>
      <c r="D29" s="293"/>
      <c r="E29" s="294"/>
      <c r="F29" s="498">
        <f t="shared" si="0"/>
        <v>0</v>
      </c>
    </row>
    <row r="30" spans="1:8" ht="20.149999999999999" customHeight="1">
      <c r="A30" s="501"/>
      <c r="B30" s="499" t="s">
        <v>109</v>
      </c>
      <c r="C30" s="498">
        <f>SUM(C16:C29)</f>
        <v>0</v>
      </c>
      <c r="D30" s="498">
        <f>SUM(D16:D29)</f>
        <v>0</v>
      </c>
      <c r="E30" s="498">
        <f>SUM(E16:E29)</f>
        <v>0</v>
      </c>
      <c r="F30" s="498">
        <f>SUM(F16:F29)</f>
        <v>0</v>
      </c>
    </row>
    <row r="31" spans="1:8" ht="15" customHeight="1">
      <c r="B31" s="502"/>
      <c r="F31" s="361" t="s">
        <v>897</v>
      </c>
    </row>
  </sheetData>
  <mergeCells count="7">
    <mergeCell ref="A12:D12"/>
    <mergeCell ref="E5:F5"/>
    <mergeCell ref="E6:F6"/>
    <mergeCell ref="E7:F7"/>
    <mergeCell ref="A11:F11"/>
    <mergeCell ref="E8:F8"/>
    <mergeCell ref="E9:F9"/>
  </mergeCells>
  <phoneticPr fontId="7"/>
  <pageMargins left="0.78740157480314965" right="0.78740157480314965" top="0.98425196850393704" bottom="0.98425196850393704" header="0.31496062992125984" footer="0.31496062992125984"/>
  <pageSetup paperSize="9" orientation="portrait" r:id="rId1"/>
  <legacy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Y67"/>
  <sheetViews>
    <sheetView view="pageBreakPreview" topLeftCell="D1" zoomScale="60" zoomScaleNormal="100" workbookViewId="0">
      <selection activeCell="X1" sqref="X1:Y1"/>
    </sheetView>
  </sheetViews>
  <sheetFormatPr defaultColWidth="8" defaultRowHeight="12"/>
  <cols>
    <col min="1" max="1" width="4.90625" style="91" customWidth="1"/>
    <col min="2" max="2" width="9.90625" style="67" customWidth="1"/>
    <col min="3" max="3" width="15.08984375" style="67" customWidth="1"/>
    <col min="4" max="4" width="13.90625" style="90" customWidth="1"/>
    <col min="5" max="24" width="12.90625" style="67" customWidth="1"/>
    <col min="25" max="25" width="9.90625" style="67" customWidth="1"/>
    <col min="26" max="16384" width="8" style="67"/>
  </cols>
  <sheetData>
    <row r="1" spans="1:25" ht="21">
      <c r="A1" s="366"/>
      <c r="B1" s="93"/>
      <c r="C1" s="94"/>
      <c r="D1" s="95"/>
      <c r="E1" s="96"/>
      <c r="F1" s="96"/>
      <c r="G1" s="96"/>
      <c r="H1" s="96"/>
      <c r="I1" s="96"/>
      <c r="J1" s="96"/>
      <c r="K1" s="96"/>
      <c r="L1" s="96"/>
      <c r="M1" s="96"/>
      <c r="N1" s="96"/>
      <c r="O1" s="96"/>
      <c r="P1" s="96"/>
      <c r="Q1" s="96"/>
      <c r="R1" s="96"/>
      <c r="S1" s="96"/>
      <c r="T1" s="96"/>
      <c r="U1" s="96"/>
      <c r="V1" s="96"/>
      <c r="W1" s="97"/>
      <c r="X1" s="1137" t="s">
        <v>405</v>
      </c>
      <c r="Y1" s="1137"/>
    </row>
    <row r="2" spans="1:25" ht="19">
      <c r="A2" s="172" t="s">
        <v>84</v>
      </c>
      <c r="B2" s="172"/>
      <c r="C2" s="172"/>
      <c r="D2" s="172"/>
      <c r="E2" s="172"/>
      <c r="F2" s="172"/>
      <c r="G2" s="172"/>
      <c r="H2" s="172"/>
      <c r="I2" s="172"/>
      <c r="J2" s="172"/>
      <c r="K2" s="172"/>
      <c r="L2" s="172"/>
      <c r="M2" s="172"/>
      <c r="N2" s="172"/>
      <c r="O2" s="172"/>
      <c r="P2" s="172"/>
      <c r="Q2" s="172"/>
      <c r="R2" s="172"/>
      <c r="S2" s="172"/>
      <c r="T2" s="172"/>
      <c r="U2" s="172"/>
      <c r="V2" s="172"/>
      <c r="W2" s="172"/>
      <c r="X2" s="172"/>
      <c r="Y2" s="172"/>
    </row>
    <row r="3" spans="1:25" ht="13">
      <c r="A3" s="1138" t="s">
        <v>265</v>
      </c>
      <c r="B3" s="1138"/>
      <c r="C3" s="1138"/>
      <c r="D3" s="1138"/>
      <c r="E3" s="1138"/>
      <c r="F3" s="170"/>
      <c r="G3" s="170"/>
      <c r="H3" s="170"/>
      <c r="I3" s="170"/>
      <c r="J3" s="170"/>
      <c r="K3" s="170"/>
      <c r="L3" s="170"/>
      <c r="M3" s="170"/>
      <c r="N3" s="170"/>
      <c r="O3" s="170"/>
      <c r="P3" s="170"/>
      <c r="Q3" s="170"/>
      <c r="R3" s="170"/>
      <c r="S3" s="170"/>
      <c r="T3" s="170"/>
      <c r="U3" s="170"/>
      <c r="V3" s="170"/>
      <c r="W3" s="98"/>
      <c r="X3" s="1139" t="s">
        <v>961</v>
      </c>
      <c r="Y3" s="1139"/>
    </row>
    <row r="4" spans="1:25" ht="13">
      <c r="A4" s="1140" t="s">
        <v>266</v>
      </c>
      <c r="B4" s="1140" t="s">
        <v>85</v>
      </c>
      <c r="C4" s="1143" t="s">
        <v>140</v>
      </c>
      <c r="D4" s="1146" t="s">
        <v>962</v>
      </c>
      <c r="E4" s="173" t="s">
        <v>86</v>
      </c>
      <c r="F4" s="174"/>
      <c r="G4" s="174"/>
      <c r="H4" s="174"/>
      <c r="I4" s="174"/>
      <c r="J4" s="174"/>
      <c r="K4" s="174"/>
      <c r="L4" s="174"/>
      <c r="M4" s="174"/>
      <c r="N4" s="174"/>
      <c r="O4" s="174"/>
      <c r="P4" s="174"/>
      <c r="Q4" s="174"/>
      <c r="R4" s="174"/>
      <c r="S4" s="174"/>
      <c r="T4" s="174"/>
      <c r="U4" s="174"/>
      <c r="V4" s="174"/>
      <c r="W4" s="174"/>
      <c r="X4" s="174"/>
      <c r="Y4" s="1149" t="s">
        <v>87</v>
      </c>
    </row>
    <row r="5" spans="1:25" ht="14.25" customHeight="1">
      <c r="A5" s="1141"/>
      <c r="B5" s="1141"/>
      <c r="C5" s="1144"/>
      <c r="D5" s="1147"/>
      <c r="E5" s="99" t="s">
        <v>267</v>
      </c>
      <c r="F5" s="175" t="s">
        <v>268</v>
      </c>
      <c r="G5" s="175" t="s">
        <v>268</v>
      </c>
      <c r="H5" s="175" t="s">
        <v>268</v>
      </c>
      <c r="I5" s="175" t="s">
        <v>268</v>
      </c>
      <c r="J5" s="175" t="s">
        <v>268</v>
      </c>
      <c r="K5" s="175" t="s">
        <v>268</v>
      </c>
      <c r="L5" s="175" t="s">
        <v>268</v>
      </c>
      <c r="M5" s="175" t="s">
        <v>268</v>
      </c>
      <c r="N5" s="175" t="s">
        <v>268</v>
      </c>
      <c r="O5" s="175" t="s">
        <v>268</v>
      </c>
      <c r="P5" s="175" t="s">
        <v>268</v>
      </c>
      <c r="Q5" s="175" t="s">
        <v>269</v>
      </c>
      <c r="R5" s="175" t="s">
        <v>268</v>
      </c>
      <c r="S5" s="175" t="s">
        <v>268</v>
      </c>
      <c r="T5" s="175" t="s">
        <v>268</v>
      </c>
      <c r="U5" s="175" t="s">
        <v>268</v>
      </c>
      <c r="V5" s="175" t="s">
        <v>268</v>
      </c>
      <c r="W5" s="100" t="s">
        <v>268</v>
      </c>
      <c r="X5" s="100" t="s">
        <v>268</v>
      </c>
      <c r="Y5" s="1150"/>
    </row>
    <row r="6" spans="1:25" ht="15.75" customHeight="1" thickBot="1">
      <c r="A6" s="1142"/>
      <c r="B6" s="1142"/>
      <c r="C6" s="1145"/>
      <c r="D6" s="1148"/>
      <c r="E6" s="176"/>
      <c r="F6" s="177"/>
      <c r="G6" s="177"/>
      <c r="H6" s="177"/>
      <c r="I6" s="177"/>
      <c r="J6" s="177"/>
      <c r="K6" s="177"/>
      <c r="L6" s="177"/>
      <c r="M6" s="177"/>
      <c r="N6" s="177"/>
      <c r="O6" s="177"/>
      <c r="P6" s="177"/>
      <c r="Q6" s="177"/>
      <c r="R6" s="177"/>
      <c r="S6" s="177"/>
      <c r="T6" s="177"/>
      <c r="U6" s="177"/>
      <c r="V6" s="177"/>
      <c r="W6" s="178"/>
      <c r="X6" s="179"/>
      <c r="Y6" s="1151"/>
    </row>
    <row r="7" spans="1:25" ht="15.75" customHeight="1" thickTop="1">
      <c r="A7" s="101">
        <v>1</v>
      </c>
      <c r="B7" s="102"/>
      <c r="C7" s="103" ph="1"/>
      <c r="D7" s="104"/>
      <c r="E7" s="105"/>
      <c r="F7" s="180"/>
      <c r="G7" s="180"/>
      <c r="H7" s="180"/>
      <c r="I7" s="180"/>
      <c r="J7" s="180"/>
      <c r="K7" s="180"/>
      <c r="L7" s="180"/>
      <c r="M7" s="180"/>
      <c r="N7" s="180"/>
      <c r="O7" s="180"/>
      <c r="P7" s="180"/>
      <c r="Q7" s="180"/>
      <c r="R7" s="180"/>
      <c r="S7" s="180"/>
      <c r="T7" s="180"/>
      <c r="U7" s="180"/>
      <c r="V7" s="180"/>
      <c r="W7" s="106"/>
      <c r="X7" s="107"/>
      <c r="Y7" s="108">
        <f t="shared" ref="Y7:Y38" si="0">D7-SUM(E7:X7)</f>
        <v>0</v>
      </c>
    </row>
    <row r="8" spans="1:25" ht="15.75" customHeight="1">
      <c r="A8" s="109">
        <v>2</v>
      </c>
      <c r="B8" s="181"/>
      <c r="C8" s="111" ph="1"/>
      <c r="D8" s="112"/>
      <c r="E8" s="113"/>
      <c r="F8" s="122"/>
      <c r="G8" s="122"/>
      <c r="H8" s="122"/>
      <c r="I8" s="122"/>
      <c r="J8" s="122"/>
      <c r="K8" s="122"/>
      <c r="L8" s="122"/>
      <c r="M8" s="122"/>
      <c r="N8" s="122"/>
      <c r="O8" s="122"/>
      <c r="P8" s="122"/>
      <c r="Q8" s="122"/>
      <c r="R8" s="122"/>
      <c r="S8" s="122"/>
      <c r="T8" s="122"/>
      <c r="U8" s="122"/>
      <c r="V8" s="122"/>
      <c r="W8" s="114"/>
      <c r="X8" s="115"/>
      <c r="Y8" s="92">
        <f t="shared" si="0"/>
        <v>0</v>
      </c>
    </row>
    <row r="9" spans="1:25" ht="15.75" customHeight="1">
      <c r="A9" s="109">
        <v>3</v>
      </c>
      <c r="B9" s="181"/>
      <c r="C9" s="111" ph="1"/>
      <c r="D9" s="112"/>
      <c r="E9" s="113"/>
      <c r="F9" s="122"/>
      <c r="G9" s="122"/>
      <c r="H9" s="122"/>
      <c r="I9" s="122"/>
      <c r="J9" s="122"/>
      <c r="K9" s="122"/>
      <c r="L9" s="122"/>
      <c r="M9" s="122"/>
      <c r="N9" s="122"/>
      <c r="O9" s="122"/>
      <c r="P9" s="122"/>
      <c r="Q9" s="122"/>
      <c r="R9" s="122"/>
      <c r="S9" s="122"/>
      <c r="T9" s="122"/>
      <c r="U9" s="122"/>
      <c r="V9" s="122"/>
      <c r="W9" s="114"/>
      <c r="X9" s="115"/>
      <c r="Y9" s="92">
        <f t="shared" si="0"/>
        <v>0</v>
      </c>
    </row>
    <row r="10" spans="1:25" ht="15.75" customHeight="1">
      <c r="A10" s="109">
        <v>4</v>
      </c>
      <c r="B10" s="181"/>
      <c r="C10" s="111" ph="1"/>
      <c r="D10" s="112"/>
      <c r="E10" s="113"/>
      <c r="F10" s="122"/>
      <c r="G10" s="122"/>
      <c r="H10" s="122"/>
      <c r="I10" s="122"/>
      <c r="J10" s="122"/>
      <c r="K10" s="122"/>
      <c r="L10" s="122"/>
      <c r="M10" s="122"/>
      <c r="N10" s="122"/>
      <c r="O10" s="122"/>
      <c r="P10" s="122"/>
      <c r="Q10" s="122"/>
      <c r="R10" s="122"/>
      <c r="S10" s="122"/>
      <c r="T10" s="122"/>
      <c r="U10" s="122"/>
      <c r="V10" s="122"/>
      <c r="W10" s="116"/>
      <c r="X10" s="115"/>
      <c r="Y10" s="92">
        <f t="shared" si="0"/>
        <v>0</v>
      </c>
    </row>
    <row r="11" spans="1:25" ht="15.75" customHeight="1">
      <c r="A11" s="109">
        <v>5</v>
      </c>
      <c r="B11" s="181"/>
      <c r="C11" s="111" ph="1"/>
      <c r="D11" s="112"/>
      <c r="E11" s="113"/>
      <c r="F11" s="122"/>
      <c r="G11" s="122"/>
      <c r="H11" s="122"/>
      <c r="I11" s="122"/>
      <c r="J11" s="122"/>
      <c r="K11" s="122"/>
      <c r="L11" s="122"/>
      <c r="M11" s="122"/>
      <c r="N11" s="122"/>
      <c r="O11" s="122"/>
      <c r="P11" s="122"/>
      <c r="Q11" s="122"/>
      <c r="R11" s="122"/>
      <c r="S11" s="122"/>
      <c r="T11" s="122"/>
      <c r="U11" s="122"/>
      <c r="V11" s="122"/>
      <c r="W11" s="116"/>
      <c r="X11" s="115"/>
      <c r="Y11" s="92">
        <f t="shared" si="0"/>
        <v>0</v>
      </c>
    </row>
    <row r="12" spans="1:25" ht="15.75" customHeight="1">
      <c r="A12" s="109">
        <v>6</v>
      </c>
      <c r="B12" s="181"/>
      <c r="C12" s="111" ph="1"/>
      <c r="D12" s="112"/>
      <c r="E12" s="113"/>
      <c r="F12" s="122"/>
      <c r="G12" s="122"/>
      <c r="H12" s="122"/>
      <c r="I12" s="122"/>
      <c r="J12" s="122"/>
      <c r="K12" s="122"/>
      <c r="L12" s="122"/>
      <c r="M12" s="122"/>
      <c r="N12" s="122"/>
      <c r="O12" s="122"/>
      <c r="P12" s="122"/>
      <c r="Q12" s="122"/>
      <c r="R12" s="122"/>
      <c r="S12" s="122"/>
      <c r="T12" s="122"/>
      <c r="U12" s="122"/>
      <c r="V12" s="122"/>
      <c r="W12" s="114"/>
      <c r="X12" s="115"/>
      <c r="Y12" s="92">
        <f t="shared" si="0"/>
        <v>0</v>
      </c>
    </row>
    <row r="13" spans="1:25" ht="15.75" customHeight="1">
      <c r="A13" s="109">
        <v>7</v>
      </c>
      <c r="B13" s="181"/>
      <c r="C13" s="111" ph="1"/>
      <c r="D13" s="112"/>
      <c r="E13" s="113"/>
      <c r="F13" s="122"/>
      <c r="G13" s="122"/>
      <c r="H13" s="122"/>
      <c r="I13" s="122"/>
      <c r="J13" s="122"/>
      <c r="K13" s="122"/>
      <c r="L13" s="122"/>
      <c r="M13" s="122"/>
      <c r="N13" s="122"/>
      <c r="O13" s="122"/>
      <c r="P13" s="122"/>
      <c r="Q13" s="122"/>
      <c r="R13" s="122"/>
      <c r="S13" s="122"/>
      <c r="T13" s="122"/>
      <c r="U13" s="122"/>
      <c r="V13" s="122"/>
      <c r="W13" s="114"/>
      <c r="X13" s="115"/>
      <c r="Y13" s="92">
        <f t="shared" si="0"/>
        <v>0</v>
      </c>
    </row>
    <row r="14" spans="1:25" ht="15.75" customHeight="1">
      <c r="A14" s="109">
        <v>8</v>
      </c>
      <c r="B14" s="181"/>
      <c r="C14" s="111" ph="1"/>
      <c r="D14" s="112"/>
      <c r="E14" s="113"/>
      <c r="F14" s="122"/>
      <c r="G14" s="122"/>
      <c r="H14" s="122"/>
      <c r="I14" s="122"/>
      <c r="J14" s="122"/>
      <c r="K14" s="122"/>
      <c r="L14" s="122"/>
      <c r="M14" s="122"/>
      <c r="N14" s="122"/>
      <c r="O14" s="122"/>
      <c r="P14" s="122"/>
      <c r="Q14" s="122"/>
      <c r="R14" s="122"/>
      <c r="S14" s="122"/>
      <c r="T14" s="122"/>
      <c r="U14" s="122"/>
      <c r="V14" s="122"/>
      <c r="W14" s="114"/>
      <c r="X14" s="115"/>
      <c r="Y14" s="92">
        <f t="shared" si="0"/>
        <v>0</v>
      </c>
    </row>
    <row r="15" spans="1:25" ht="15.75" customHeight="1">
      <c r="A15" s="101">
        <v>9</v>
      </c>
      <c r="B15" s="102"/>
      <c r="C15" s="103" ph="1"/>
      <c r="D15" s="104"/>
      <c r="E15" s="105"/>
      <c r="F15" s="182"/>
      <c r="G15" s="182"/>
      <c r="H15" s="182"/>
      <c r="I15" s="182"/>
      <c r="J15" s="182"/>
      <c r="K15" s="182"/>
      <c r="L15" s="182"/>
      <c r="M15" s="182"/>
      <c r="N15" s="182"/>
      <c r="O15" s="182"/>
      <c r="P15" s="182"/>
      <c r="Q15" s="182"/>
      <c r="R15" s="182"/>
      <c r="S15" s="182"/>
      <c r="T15" s="182"/>
      <c r="U15" s="182"/>
      <c r="V15" s="182"/>
      <c r="W15" s="117"/>
      <c r="X15" s="118"/>
      <c r="Y15" s="108">
        <f t="shared" si="0"/>
        <v>0</v>
      </c>
    </row>
    <row r="16" spans="1:25" ht="15.75" customHeight="1">
      <c r="A16" s="109">
        <v>10</v>
      </c>
      <c r="B16" s="181"/>
      <c r="C16" s="111" ph="1"/>
      <c r="D16" s="112"/>
      <c r="E16" s="113"/>
      <c r="F16" s="122"/>
      <c r="G16" s="122"/>
      <c r="H16" s="122"/>
      <c r="I16" s="122"/>
      <c r="J16" s="122"/>
      <c r="K16" s="122"/>
      <c r="L16" s="122"/>
      <c r="M16" s="122"/>
      <c r="N16" s="122"/>
      <c r="O16" s="122"/>
      <c r="P16" s="122"/>
      <c r="Q16" s="122"/>
      <c r="R16" s="122"/>
      <c r="S16" s="122"/>
      <c r="T16" s="122"/>
      <c r="U16" s="122"/>
      <c r="V16" s="122"/>
      <c r="W16" s="114"/>
      <c r="X16" s="115"/>
      <c r="Y16" s="92">
        <f t="shared" si="0"/>
        <v>0</v>
      </c>
    </row>
    <row r="17" spans="1:25" ht="15.75" customHeight="1">
      <c r="A17" s="109">
        <v>11</v>
      </c>
      <c r="B17" s="181"/>
      <c r="C17" s="111" ph="1"/>
      <c r="D17" s="112"/>
      <c r="E17" s="113"/>
      <c r="F17" s="122"/>
      <c r="G17" s="122"/>
      <c r="H17" s="122"/>
      <c r="I17" s="122"/>
      <c r="J17" s="122"/>
      <c r="K17" s="122"/>
      <c r="L17" s="122"/>
      <c r="M17" s="122"/>
      <c r="N17" s="122"/>
      <c r="O17" s="122"/>
      <c r="P17" s="122"/>
      <c r="Q17" s="122"/>
      <c r="R17" s="122"/>
      <c r="S17" s="122"/>
      <c r="T17" s="122"/>
      <c r="U17" s="122"/>
      <c r="V17" s="122"/>
      <c r="W17" s="114"/>
      <c r="X17" s="115"/>
      <c r="Y17" s="92">
        <f t="shared" si="0"/>
        <v>0</v>
      </c>
    </row>
    <row r="18" spans="1:25" ht="15.75" customHeight="1">
      <c r="A18" s="109">
        <v>12</v>
      </c>
      <c r="B18" s="181"/>
      <c r="C18" s="111" ph="1"/>
      <c r="D18" s="112"/>
      <c r="E18" s="113"/>
      <c r="F18" s="122"/>
      <c r="G18" s="122"/>
      <c r="H18" s="122"/>
      <c r="I18" s="122"/>
      <c r="J18" s="122"/>
      <c r="K18" s="122"/>
      <c r="L18" s="122"/>
      <c r="M18" s="122"/>
      <c r="N18" s="122"/>
      <c r="O18" s="122"/>
      <c r="P18" s="122"/>
      <c r="Q18" s="122"/>
      <c r="R18" s="122"/>
      <c r="S18" s="122"/>
      <c r="T18" s="122"/>
      <c r="U18" s="122"/>
      <c r="V18" s="122"/>
      <c r="W18" s="114"/>
      <c r="X18" s="115"/>
      <c r="Y18" s="92">
        <f t="shared" si="0"/>
        <v>0</v>
      </c>
    </row>
    <row r="19" spans="1:25" ht="15.75" customHeight="1">
      <c r="A19" s="109">
        <v>13</v>
      </c>
      <c r="B19" s="181"/>
      <c r="C19" s="111" ph="1"/>
      <c r="D19" s="112"/>
      <c r="E19" s="113"/>
      <c r="F19" s="122"/>
      <c r="G19" s="122"/>
      <c r="H19" s="122"/>
      <c r="I19" s="122"/>
      <c r="J19" s="122"/>
      <c r="K19" s="122"/>
      <c r="L19" s="122"/>
      <c r="M19" s="122"/>
      <c r="N19" s="122"/>
      <c r="O19" s="122"/>
      <c r="P19" s="122"/>
      <c r="Q19" s="122"/>
      <c r="R19" s="122"/>
      <c r="S19" s="122"/>
      <c r="T19" s="122"/>
      <c r="U19" s="122"/>
      <c r="V19" s="122"/>
      <c r="W19" s="114"/>
      <c r="X19" s="115"/>
      <c r="Y19" s="92">
        <f t="shared" si="0"/>
        <v>0</v>
      </c>
    </row>
    <row r="20" spans="1:25" ht="15.75" customHeight="1">
      <c r="A20" s="101">
        <v>14</v>
      </c>
      <c r="B20" s="102"/>
      <c r="C20" s="103" ph="1"/>
      <c r="D20" s="104"/>
      <c r="E20" s="105"/>
      <c r="F20" s="182"/>
      <c r="G20" s="182"/>
      <c r="H20" s="182"/>
      <c r="I20" s="182"/>
      <c r="J20" s="182"/>
      <c r="K20" s="182"/>
      <c r="L20" s="182"/>
      <c r="M20" s="182"/>
      <c r="N20" s="182"/>
      <c r="O20" s="182"/>
      <c r="P20" s="182"/>
      <c r="Q20" s="182"/>
      <c r="R20" s="182"/>
      <c r="S20" s="182"/>
      <c r="T20" s="182"/>
      <c r="U20" s="182"/>
      <c r="V20" s="182"/>
      <c r="W20" s="117"/>
      <c r="X20" s="118"/>
      <c r="Y20" s="108">
        <f t="shared" si="0"/>
        <v>0</v>
      </c>
    </row>
    <row r="21" spans="1:25" ht="15.75" customHeight="1">
      <c r="A21" s="109">
        <v>15</v>
      </c>
      <c r="B21" s="181"/>
      <c r="C21" s="111" ph="1"/>
      <c r="D21" s="112"/>
      <c r="E21" s="113"/>
      <c r="F21" s="122"/>
      <c r="G21" s="122"/>
      <c r="H21" s="122"/>
      <c r="I21" s="122"/>
      <c r="J21" s="122"/>
      <c r="K21" s="122"/>
      <c r="L21" s="122"/>
      <c r="M21" s="122"/>
      <c r="N21" s="122"/>
      <c r="O21" s="122"/>
      <c r="P21" s="122"/>
      <c r="Q21" s="122"/>
      <c r="R21" s="122"/>
      <c r="S21" s="122"/>
      <c r="T21" s="122"/>
      <c r="U21" s="122"/>
      <c r="V21" s="122"/>
      <c r="W21" s="114"/>
      <c r="X21" s="115"/>
      <c r="Y21" s="92">
        <f t="shared" si="0"/>
        <v>0</v>
      </c>
    </row>
    <row r="22" spans="1:25" ht="15.75" customHeight="1">
      <c r="A22" s="109">
        <v>16</v>
      </c>
      <c r="B22" s="181"/>
      <c r="C22" s="111" ph="1"/>
      <c r="D22" s="112"/>
      <c r="E22" s="113"/>
      <c r="F22" s="122"/>
      <c r="G22" s="122"/>
      <c r="H22" s="122"/>
      <c r="I22" s="122"/>
      <c r="J22" s="122"/>
      <c r="K22" s="122"/>
      <c r="L22" s="122"/>
      <c r="M22" s="122"/>
      <c r="N22" s="122"/>
      <c r="O22" s="122"/>
      <c r="P22" s="122"/>
      <c r="Q22" s="122"/>
      <c r="R22" s="122"/>
      <c r="S22" s="122"/>
      <c r="T22" s="122"/>
      <c r="U22" s="122"/>
      <c r="V22" s="122"/>
      <c r="W22" s="114"/>
      <c r="X22" s="115"/>
      <c r="Y22" s="92">
        <f t="shared" si="0"/>
        <v>0</v>
      </c>
    </row>
    <row r="23" spans="1:25" ht="15.75" customHeight="1">
      <c r="A23" s="109">
        <v>17</v>
      </c>
      <c r="B23" s="181"/>
      <c r="C23" s="111" ph="1"/>
      <c r="D23" s="112"/>
      <c r="E23" s="113"/>
      <c r="F23" s="122"/>
      <c r="G23" s="122"/>
      <c r="H23" s="122"/>
      <c r="I23" s="122"/>
      <c r="J23" s="122"/>
      <c r="K23" s="122"/>
      <c r="L23" s="122"/>
      <c r="M23" s="122"/>
      <c r="N23" s="122"/>
      <c r="O23" s="122"/>
      <c r="P23" s="122"/>
      <c r="Q23" s="122"/>
      <c r="R23" s="122"/>
      <c r="S23" s="122"/>
      <c r="T23" s="122"/>
      <c r="U23" s="122"/>
      <c r="V23" s="122"/>
      <c r="W23" s="114"/>
      <c r="X23" s="115"/>
      <c r="Y23" s="92">
        <f t="shared" si="0"/>
        <v>0</v>
      </c>
    </row>
    <row r="24" spans="1:25" ht="15.75" customHeight="1">
      <c r="A24" s="109">
        <v>18</v>
      </c>
      <c r="B24" s="181"/>
      <c r="C24" s="111" ph="1"/>
      <c r="D24" s="112"/>
      <c r="E24" s="113"/>
      <c r="F24" s="122"/>
      <c r="G24" s="122"/>
      <c r="H24" s="122"/>
      <c r="I24" s="122"/>
      <c r="J24" s="122"/>
      <c r="K24" s="122"/>
      <c r="L24" s="122"/>
      <c r="M24" s="122"/>
      <c r="N24" s="122"/>
      <c r="O24" s="122"/>
      <c r="P24" s="122"/>
      <c r="Q24" s="122"/>
      <c r="R24" s="122"/>
      <c r="S24" s="122"/>
      <c r="T24" s="122"/>
      <c r="U24" s="122"/>
      <c r="V24" s="122"/>
      <c r="W24" s="114"/>
      <c r="X24" s="115"/>
      <c r="Y24" s="92">
        <f t="shared" si="0"/>
        <v>0</v>
      </c>
    </row>
    <row r="25" spans="1:25" ht="15.75" customHeight="1">
      <c r="A25" s="101">
        <v>19</v>
      </c>
      <c r="B25" s="102"/>
      <c r="C25" s="103" ph="1"/>
      <c r="D25" s="104"/>
      <c r="E25" s="105"/>
      <c r="F25" s="182"/>
      <c r="G25" s="182"/>
      <c r="H25" s="182"/>
      <c r="I25" s="182"/>
      <c r="J25" s="182"/>
      <c r="K25" s="182"/>
      <c r="L25" s="182"/>
      <c r="M25" s="182"/>
      <c r="N25" s="182"/>
      <c r="O25" s="182"/>
      <c r="P25" s="182"/>
      <c r="Q25" s="182"/>
      <c r="R25" s="182"/>
      <c r="S25" s="182"/>
      <c r="T25" s="182"/>
      <c r="U25" s="182"/>
      <c r="V25" s="182"/>
      <c r="W25" s="117"/>
      <c r="X25" s="118"/>
      <c r="Y25" s="108">
        <f t="shared" si="0"/>
        <v>0</v>
      </c>
    </row>
    <row r="26" spans="1:25" ht="15.75" customHeight="1">
      <c r="A26" s="109">
        <v>20</v>
      </c>
      <c r="B26" s="181"/>
      <c r="C26" s="111" ph="1"/>
      <c r="D26" s="112"/>
      <c r="E26" s="113"/>
      <c r="F26" s="122"/>
      <c r="G26" s="122"/>
      <c r="H26" s="122"/>
      <c r="I26" s="122"/>
      <c r="J26" s="122"/>
      <c r="K26" s="122"/>
      <c r="L26" s="122"/>
      <c r="M26" s="122"/>
      <c r="N26" s="122"/>
      <c r="O26" s="122"/>
      <c r="P26" s="122"/>
      <c r="Q26" s="122"/>
      <c r="R26" s="122"/>
      <c r="S26" s="122"/>
      <c r="T26" s="122"/>
      <c r="U26" s="122"/>
      <c r="V26" s="122"/>
      <c r="W26" s="114"/>
      <c r="X26" s="115"/>
      <c r="Y26" s="92">
        <f t="shared" si="0"/>
        <v>0</v>
      </c>
    </row>
    <row r="27" spans="1:25" ht="15.75" customHeight="1">
      <c r="A27" s="109">
        <v>21</v>
      </c>
      <c r="B27" s="181"/>
      <c r="C27" s="111" ph="1"/>
      <c r="D27" s="112"/>
      <c r="E27" s="113"/>
      <c r="F27" s="122"/>
      <c r="G27" s="122"/>
      <c r="H27" s="122"/>
      <c r="I27" s="122"/>
      <c r="J27" s="122"/>
      <c r="K27" s="122"/>
      <c r="L27" s="122"/>
      <c r="M27" s="122"/>
      <c r="N27" s="122"/>
      <c r="O27" s="122"/>
      <c r="P27" s="122"/>
      <c r="Q27" s="122"/>
      <c r="R27" s="122"/>
      <c r="S27" s="122"/>
      <c r="T27" s="122"/>
      <c r="U27" s="122"/>
      <c r="V27" s="122"/>
      <c r="W27" s="114"/>
      <c r="X27" s="115"/>
      <c r="Y27" s="92">
        <f t="shared" si="0"/>
        <v>0</v>
      </c>
    </row>
    <row r="28" spans="1:25" ht="15.75" customHeight="1">
      <c r="A28" s="109">
        <v>22</v>
      </c>
      <c r="B28" s="181"/>
      <c r="C28" s="111" ph="1"/>
      <c r="D28" s="112"/>
      <c r="E28" s="113"/>
      <c r="F28" s="122"/>
      <c r="G28" s="122"/>
      <c r="H28" s="122"/>
      <c r="I28" s="122"/>
      <c r="J28" s="122"/>
      <c r="K28" s="122"/>
      <c r="L28" s="122"/>
      <c r="M28" s="122"/>
      <c r="N28" s="122"/>
      <c r="O28" s="122"/>
      <c r="P28" s="122"/>
      <c r="Q28" s="122"/>
      <c r="R28" s="122"/>
      <c r="S28" s="122"/>
      <c r="T28" s="122"/>
      <c r="U28" s="122"/>
      <c r="V28" s="122"/>
      <c r="W28" s="114"/>
      <c r="X28" s="115"/>
      <c r="Y28" s="92">
        <f t="shared" si="0"/>
        <v>0</v>
      </c>
    </row>
    <row r="29" spans="1:25" ht="15.75" customHeight="1">
      <c r="A29" s="109">
        <v>23</v>
      </c>
      <c r="B29" s="181"/>
      <c r="C29" s="111" ph="1"/>
      <c r="D29" s="112"/>
      <c r="E29" s="113"/>
      <c r="F29" s="122"/>
      <c r="G29" s="122"/>
      <c r="H29" s="122"/>
      <c r="I29" s="122"/>
      <c r="J29" s="122"/>
      <c r="K29" s="122"/>
      <c r="L29" s="122"/>
      <c r="M29" s="122"/>
      <c r="N29" s="122"/>
      <c r="O29" s="122"/>
      <c r="P29" s="122"/>
      <c r="Q29" s="122"/>
      <c r="R29" s="122"/>
      <c r="S29" s="122"/>
      <c r="T29" s="122"/>
      <c r="U29" s="122"/>
      <c r="V29" s="122"/>
      <c r="W29" s="114"/>
      <c r="X29" s="115"/>
      <c r="Y29" s="92">
        <f t="shared" si="0"/>
        <v>0</v>
      </c>
    </row>
    <row r="30" spans="1:25" ht="15.75" customHeight="1">
      <c r="A30" s="109">
        <v>24</v>
      </c>
      <c r="B30" s="181"/>
      <c r="C30" s="111" ph="1"/>
      <c r="D30" s="112"/>
      <c r="E30" s="113"/>
      <c r="F30" s="122"/>
      <c r="G30" s="122"/>
      <c r="H30" s="122"/>
      <c r="I30" s="122"/>
      <c r="J30" s="122"/>
      <c r="K30" s="122"/>
      <c r="L30" s="122"/>
      <c r="M30" s="122"/>
      <c r="N30" s="122"/>
      <c r="O30" s="122"/>
      <c r="P30" s="122"/>
      <c r="Q30" s="122"/>
      <c r="R30" s="122"/>
      <c r="S30" s="122"/>
      <c r="T30" s="122"/>
      <c r="U30" s="122"/>
      <c r="V30" s="122"/>
      <c r="W30" s="114"/>
      <c r="X30" s="115"/>
      <c r="Y30" s="92">
        <f t="shared" si="0"/>
        <v>0</v>
      </c>
    </row>
    <row r="31" spans="1:25" ht="15.75" customHeight="1">
      <c r="A31" s="109">
        <v>25</v>
      </c>
      <c r="B31" s="181"/>
      <c r="C31" s="111" ph="1"/>
      <c r="D31" s="112"/>
      <c r="E31" s="113"/>
      <c r="F31" s="122"/>
      <c r="G31" s="122"/>
      <c r="H31" s="122"/>
      <c r="I31" s="122"/>
      <c r="J31" s="122"/>
      <c r="K31" s="122"/>
      <c r="L31" s="122"/>
      <c r="M31" s="122"/>
      <c r="N31" s="122"/>
      <c r="O31" s="122"/>
      <c r="P31" s="122"/>
      <c r="Q31" s="122"/>
      <c r="R31" s="122"/>
      <c r="S31" s="122"/>
      <c r="T31" s="122"/>
      <c r="U31" s="122"/>
      <c r="V31" s="122"/>
      <c r="W31" s="114"/>
      <c r="X31" s="115"/>
      <c r="Y31" s="92">
        <f t="shared" si="0"/>
        <v>0</v>
      </c>
    </row>
    <row r="32" spans="1:25" ht="15.75" customHeight="1">
      <c r="A32" s="109">
        <v>26</v>
      </c>
      <c r="B32" s="181"/>
      <c r="C32" s="111" ph="1"/>
      <c r="D32" s="112"/>
      <c r="E32" s="113"/>
      <c r="F32" s="122"/>
      <c r="G32" s="122"/>
      <c r="H32" s="122"/>
      <c r="I32" s="122"/>
      <c r="J32" s="122"/>
      <c r="K32" s="122"/>
      <c r="L32" s="122"/>
      <c r="M32" s="122"/>
      <c r="N32" s="122"/>
      <c r="O32" s="122"/>
      <c r="P32" s="122"/>
      <c r="Q32" s="122"/>
      <c r="R32" s="122"/>
      <c r="S32" s="122"/>
      <c r="T32" s="122"/>
      <c r="U32" s="122"/>
      <c r="V32" s="122"/>
      <c r="W32" s="114"/>
      <c r="X32" s="115"/>
      <c r="Y32" s="92">
        <f t="shared" si="0"/>
        <v>0</v>
      </c>
    </row>
    <row r="33" spans="1:25" ht="15.75" customHeight="1">
      <c r="A33" s="101">
        <v>27</v>
      </c>
      <c r="B33" s="102"/>
      <c r="C33" s="103" ph="1"/>
      <c r="D33" s="104"/>
      <c r="E33" s="105"/>
      <c r="F33" s="182"/>
      <c r="G33" s="182"/>
      <c r="H33" s="182"/>
      <c r="I33" s="182"/>
      <c r="J33" s="182"/>
      <c r="K33" s="182"/>
      <c r="L33" s="182"/>
      <c r="M33" s="182"/>
      <c r="N33" s="182"/>
      <c r="O33" s="182"/>
      <c r="P33" s="182"/>
      <c r="Q33" s="182"/>
      <c r="R33" s="182"/>
      <c r="S33" s="182"/>
      <c r="T33" s="182"/>
      <c r="U33" s="182"/>
      <c r="V33" s="182"/>
      <c r="W33" s="117"/>
      <c r="X33" s="118"/>
      <c r="Y33" s="108">
        <f t="shared" si="0"/>
        <v>0</v>
      </c>
    </row>
    <row r="34" spans="1:25" ht="15.75" customHeight="1">
      <c r="A34" s="109">
        <v>28</v>
      </c>
      <c r="B34" s="181"/>
      <c r="C34" s="111" ph="1"/>
      <c r="D34" s="112"/>
      <c r="E34" s="113"/>
      <c r="F34" s="122"/>
      <c r="G34" s="122"/>
      <c r="H34" s="122"/>
      <c r="I34" s="122"/>
      <c r="J34" s="122"/>
      <c r="K34" s="122"/>
      <c r="L34" s="122"/>
      <c r="M34" s="122"/>
      <c r="N34" s="122"/>
      <c r="O34" s="122"/>
      <c r="P34" s="122"/>
      <c r="Q34" s="122"/>
      <c r="R34" s="122"/>
      <c r="S34" s="122"/>
      <c r="T34" s="122"/>
      <c r="U34" s="122"/>
      <c r="V34" s="122"/>
      <c r="W34" s="114"/>
      <c r="X34" s="115"/>
      <c r="Y34" s="92">
        <f t="shared" si="0"/>
        <v>0</v>
      </c>
    </row>
    <row r="35" spans="1:25" ht="15.75" customHeight="1">
      <c r="A35" s="109">
        <v>29</v>
      </c>
      <c r="B35" s="181"/>
      <c r="C35" s="111" ph="1"/>
      <c r="D35" s="112"/>
      <c r="E35" s="113"/>
      <c r="F35" s="122"/>
      <c r="G35" s="122"/>
      <c r="H35" s="122"/>
      <c r="I35" s="122"/>
      <c r="J35" s="122"/>
      <c r="K35" s="122"/>
      <c r="L35" s="122"/>
      <c r="M35" s="122"/>
      <c r="N35" s="122"/>
      <c r="O35" s="122"/>
      <c r="P35" s="122"/>
      <c r="Q35" s="122"/>
      <c r="R35" s="122"/>
      <c r="S35" s="122"/>
      <c r="T35" s="122"/>
      <c r="U35" s="122"/>
      <c r="V35" s="122"/>
      <c r="W35" s="114"/>
      <c r="X35" s="115"/>
      <c r="Y35" s="92">
        <f t="shared" si="0"/>
        <v>0</v>
      </c>
    </row>
    <row r="36" spans="1:25" ht="15.75" customHeight="1">
      <c r="A36" s="109">
        <v>30</v>
      </c>
      <c r="B36" s="181"/>
      <c r="C36" s="183" ph="1"/>
      <c r="D36" s="112"/>
      <c r="E36" s="113"/>
      <c r="F36" s="122"/>
      <c r="G36" s="122"/>
      <c r="H36" s="122"/>
      <c r="I36" s="122"/>
      <c r="J36" s="122"/>
      <c r="K36" s="122"/>
      <c r="L36" s="122"/>
      <c r="M36" s="122"/>
      <c r="N36" s="122"/>
      <c r="O36" s="122"/>
      <c r="P36" s="122"/>
      <c r="Q36" s="122"/>
      <c r="R36" s="122"/>
      <c r="S36" s="122"/>
      <c r="T36" s="122"/>
      <c r="U36" s="122"/>
      <c r="V36" s="122"/>
      <c r="W36" s="119"/>
      <c r="X36" s="120"/>
      <c r="Y36" s="92">
        <f t="shared" si="0"/>
        <v>0</v>
      </c>
    </row>
    <row r="37" spans="1:25" ht="15.75" customHeight="1">
      <c r="A37" s="109">
        <v>31</v>
      </c>
      <c r="B37" s="181"/>
      <c r="C37" s="183" ph="1"/>
      <c r="D37" s="112"/>
      <c r="E37" s="113"/>
      <c r="F37" s="122"/>
      <c r="G37" s="122"/>
      <c r="H37" s="122"/>
      <c r="I37" s="122"/>
      <c r="J37" s="122"/>
      <c r="K37" s="122"/>
      <c r="L37" s="122"/>
      <c r="M37" s="122"/>
      <c r="N37" s="122"/>
      <c r="O37" s="122"/>
      <c r="P37" s="122"/>
      <c r="Q37" s="122"/>
      <c r="R37" s="122"/>
      <c r="S37" s="122"/>
      <c r="T37" s="122"/>
      <c r="U37" s="122"/>
      <c r="V37" s="122"/>
      <c r="W37" s="114"/>
      <c r="X37" s="115"/>
      <c r="Y37" s="92">
        <f t="shared" si="0"/>
        <v>0</v>
      </c>
    </row>
    <row r="38" spans="1:25" ht="15.75" customHeight="1">
      <c r="A38" s="109">
        <v>32</v>
      </c>
      <c r="B38" s="110"/>
      <c r="C38" s="111" ph="1"/>
      <c r="D38" s="112"/>
      <c r="E38" s="113"/>
      <c r="F38" s="122"/>
      <c r="G38" s="122"/>
      <c r="H38" s="122"/>
      <c r="I38" s="122"/>
      <c r="J38" s="122"/>
      <c r="K38" s="122"/>
      <c r="L38" s="122"/>
      <c r="M38" s="122"/>
      <c r="N38" s="122"/>
      <c r="O38" s="122"/>
      <c r="P38" s="122"/>
      <c r="Q38" s="122"/>
      <c r="R38" s="122"/>
      <c r="S38" s="122"/>
      <c r="T38" s="122"/>
      <c r="U38" s="122"/>
      <c r="V38" s="122"/>
      <c r="W38" s="119"/>
      <c r="X38" s="121"/>
      <c r="Y38" s="92">
        <f t="shared" si="0"/>
        <v>0</v>
      </c>
    </row>
    <row r="39" spans="1:25" ht="15.75" customHeight="1">
      <c r="A39" s="109">
        <v>33</v>
      </c>
      <c r="B39" s="110"/>
      <c r="C39" s="111" ph="1"/>
      <c r="D39" s="112"/>
      <c r="E39" s="113"/>
      <c r="F39" s="122"/>
      <c r="G39" s="122"/>
      <c r="H39" s="122"/>
      <c r="I39" s="122"/>
      <c r="J39" s="122"/>
      <c r="K39" s="122"/>
      <c r="L39" s="122"/>
      <c r="M39" s="122"/>
      <c r="N39" s="122"/>
      <c r="O39" s="122"/>
      <c r="P39" s="122"/>
      <c r="Q39" s="122"/>
      <c r="R39" s="122"/>
      <c r="S39" s="122"/>
      <c r="T39" s="122"/>
      <c r="U39" s="122"/>
      <c r="V39" s="122"/>
      <c r="W39" s="119"/>
      <c r="X39" s="121"/>
      <c r="Y39" s="92">
        <f t="shared" ref="Y39:Y66" si="1">D39-SUM(E39:X39)</f>
        <v>0</v>
      </c>
    </row>
    <row r="40" spans="1:25" ht="15.75" customHeight="1">
      <c r="A40" s="109">
        <v>34</v>
      </c>
      <c r="B40" s="110"/>
      <c r="C40" s="111" ph="1"/>
      <c r="D40" s="112"/>
      <c r="E40" s="113"/>
      <c r="F40" s="122"/>
      <c r="G40" s="122"/>
      <c r="H40" s="122"/>
      <c r="I40" s="122"/>
      <c r="J40" s="122"/>
      <c r="K40" s="122"/>
      <c r="L40" s="122"/>
      <c r="M40" s="122"/>
      <c r="N40" s="122"/>
      <c r="O40" s="122"/>
      <c r="P40" s="122"/>
      <c r="Q40" s="122"/>
      <c r="R40" s="122"/>
      <c r="S40" s="122"/>
      <c r="T40" s="122"/>
      <c r="U40" s="122"/>
      <c r="V40" s="122"/>
      <c r="W40" s="119"/>
      <c r="X40" s="121"/>
      <c r="Y40" s="92">
        <f t="shared" si="1"/>
        <v>0</v>
      </c>
    </row>
    <row r="41" spans="1:25" ht="15.75" customHeight="1">
      <c r="A41" s="109">
        <v>35</v>
      </c>
      <c r="B41" s="110"/>
      <c r="C41" s="111" ph="1"/>
      <c r="D41" s="112"/>
      <c r="E41" s="113"/>
      <c r="F41" s="122"/>
      <c r="G41" s="122"/>
      <c r="H41" s="122"/>
      <c r="I41" s="122"/>
      <c r="J41" s="122"/>
      <c r="K41" s="122"/>
      <c r="L41" s="122"/>
      <c r="M41" s="122"/>
      <c r="N41" s="122"/>
      <c r="O41" s="122"/>
      <c r="P41" s="122"/>
      <c r="Q41" s="122"/>
      <c r="R41" s="122"/>
      <c r="S41" s="122"/>
      <c r="T41" s="122"/>
      <c r="U41" s="122"/>
      <c r="V41" s="122"/>
      <c r="W41" s="119"/>
      <c r="X41" s="121"/>
      <c r="Y41" s="92">
        <f t="shared" si="1"/>
        <v>0</v>
      </c>
    </row>
    <row r="42" spans="1:25" ht="15.75" customHeight="1">
      <c r="A42" s="109">
        <v>36</v>
      </c>
      <c r="B42" s="110"/>
      <c r="C42" s="111" ph="1"/>
      <c r="D42" s="112"/>
      <c r="E42" s="122"/>
      <c r="F42" s="122"/>
      <c r="G42" s="122"/>
      <c r="H42" s="122"/>
      <c r="I42" s="122"/>
      <c r="J42" s="122"/>
      <c r="K42" s="122"/>
      <c r="L42" s="122"/>
      <c r="M42" s="122"/>
      <c r="N42" s="122"/>
      <c r="O42" s="122"/>
      <c r="P42" s="122"/>
      <c r="Q42" s="122"/>
      <c r="R42" s="122"/>
      <c r="S42" s="122"/>
      <c r="T42" s="122"/>
      <c r="U42" s="122"/>
      <c r="V42" s="122"/>
      <c r="W42" s="119"/>
      <c r="X42" s="125"/>
      <c r="Y42" s="92">
        <f t="shared" si="1"/>
        <v>0</v>
      </c>
    </row>
    <row r="43" spans="1:25" ht="15.75" customHeight="1">
      <c r="A43" s="109">
        <v>37</v>
      </c>
      <c r="B43" s="110"/>
      <c r="C43" s="111" ph="1"/>
      <c r="D43" s="112"/>
      <c r="E43" s="122"/>
      <c r="F43" s="122"/>
      <c r="G43" s="122"/>
      <c r="H43" s="122"/>
      <c r="I43" s="122"/>
      <c r="J43" s="122"/>
      <c r="K43" s="122"/>
      <c r="L43" s="122"/>
      <c r="M43" s="122"/>
      <c r="N43" s="122"/>
      <c r="O43" s="122"/>
      <c r="P43" s="122"/>
      <c r="Q43" s="122"/>
      <c r="R43" s="122"/>
      <c r="S43" s="122"/>
      <c r="T43" s="122"/>
      <c r="U43" s="122"/>
      <c r="V43" s="122"/>
      <c r="W43" s="119"/>
      <c r="X43" s="125"/>
      <c r="Y43" s="92">
        <f t="shared" si="1"/>
        <v>0</v>
      </c>
    </row>
    <row r="44" spans="1:25" ht="15.75" customHeight="1">
      <c r="A44" s="109">
        <v>38</v>
      </c>
      <c r="B44" s="110"/>
      <c r="C44" s="111" ph="1"/>
      <c r="D44" s="112"/>
      <c r="E44" s="122"/>
      <c r="F44" s="122"/>
      <c r="G44" s="122"/>
      <c r="H44" s="122"/>
      <c r="I44" s="122"/>
      <c r="J44" s="122"/>
      <c r="K44" s="122"/>
      <c r="L44" s="122"/>
      <c r="M44" s="122"/>
      <c r="N44" s="122"/>
      <c r="O44" s="122"/>
      <c r="P44" s="122"/>
      <c r="Q44" s="122"/>
      <c r="R44" s="122"/>
      <c r="S44" s="122"/>
      <c r="T44" s="122"/>
      <c r="U44" s="122"/>
      <c r="V44" s="122"/>
      <c r="W44" s="119"/>
      <c r="X44" s="125"/>
      <c r="Y44" s="92">
        <f t="shared" si="1"/>
        <v>0</v>
      </c>
    </row>
    <row r="45" spans="1:25" ht="15.75" customHeight="1">
      <c r="A45" s="109">
        <v>39</v>
      </c>
      <c r="B45" s="110"/>
      <c r="C45" s="111" ph="1"/>
      <c r="D45" s="112"/>
      <c r="E45" s="122"/>
      <c r="F45" s="122"/>
      <c r="G45" s="122"/>
      <c r="H45" s="122"/>
      <c r="I45" s="122"/>
      <c r="J45" s="122"/>
      <c r="K45" s="122"/>
      <c r="L45" s="122"/>
      <c r="M45" s="122"/>
      <c r="N45" s="122"/>
      <c r="O45" s="122"/>
      <c r="P45" s="122"/>
      <c r="Q45" s="122"/>
      <c r="R45" s="122"/>
      <c r="S45" s="122"/>
      <c r="T45" s="122"/>
      <c r="U45" s="122"/>
      <c r="V45" s="122"/>
      <c r="W45" s="119"/>
      <c r="X45" s="125"/>
      <c r="Y45" s="92">
        <f t="shared" si="1"/>
        <v>0</v>
      </c>
    </row>
    <row r="46" spans="1:25" ht="15.75" customHeight="1">
      <c r="A46" s="109">
        <v>40</v>
      </c>
      <c r="B46" s="110"/>
      <c r="C46" s="111" ph="1"/>
      <c r="D46" s="112"/>
      <c r="E46" s="122"/>
      <c r="F46" s="122"/>
      <c r="G46" s="122"/>
      <c r="H46" s="122"/>
      <c r="I46" s="122"/>
      <c r="J46" s="122"/>
      <c r="K46" s="122"/>
      <c r="L46" s="122"/>
      <c r="M46" s="122"/>
      <c r="N46" s="122"/>
      <c r="O46" s="122"/>
      <c r="P46" s="122"/>
      <c r="Q46" s="122"/>
      <c r="R46" s="122"/>
      <c r="S46" s="122"/>
      <c r="T46" s="122"/>
      <c r="U46" s="122"/>
      <c r="V46" s="122"/>
      <c r="W46" s="119"/>
      <c r="X46" s="125"/>
      <c r="Y46" s="92">
        <f t="shared" si="1"/>
        <v>0</v>
      </c>
    </row>
    <row r="47" spans="1:25" ht="15.75" customHeight="1">
      <c r="A47" s="109">
        <v>41</v>
      </c>
      <c r="B47" s="110"/>
      <c r="C47" s="111" ph="1"/>
      <c r="D47" s="112"/>
      <c r="E47" s="122"/>
      <c r="F47" s="122"/>
      <c r="G47" s="122"/>
      <c r="H47" s="122"/>
      <c r="I47" s="122"/>
      <c r="J47" s="122"/>
      <c r="K47" s="122"/>
      <c r="L47" s="122"/>
      <c r="M47" s="122"/>
      <c r="N47" s="122"/>
      <c r="O47" s="122"/>
      <c r="P47" s="122"/>
      <c r="Q47" s="122"/>
      <c r="R47" s="122"/>
      <c r="S47" s="122"/>
      <c r="T47" s="122"/>
      <c r="U47" s="122"/>
      <c r="V47" s="122"/>
      <c r="W47" s="119"/>
      <c r="X47" s="125"/>
      <c r="Y47" s="92">
        <f t="shared" si="1"/>
        <v>0</v>
      </c>
    </row>
    <row r="48" spans="1:25" ht="15.75" customHeight="1">
      <c r="A48" s="109">
        <v>42</v>
      </c>
      <c r="B48" s="110"/>
      <c r="C48" s="111" ph="1"/>
      <c r="D48" s="112"/>
      <c r="E48" s="122"/>
      <c r="F48" s="122"/>
      <c r="G48" s="122"/>
      <c r="H48" s="122"/>
      <c r="I48" s="122"/>
      <c r="J48" s="122"/>
      <c r="K48" s="122"/>
      <c r="L48" s="122"/>
      <c r="M48" s="122"/>
      <c r="N48" s="122"/>
      <c r="O48" s="122"/>
      <c r="P48" s="122"/>
      <c r="Q48" s="122"/>
      <c r="R48" s="122"/>
      <c r="S48" s="122"/>
      <c r="T48" s="122"/>
      <c r="U48" s="122"/>
      <c r="V48" s="122"/>
      <c r="W48" s="119"/>
      <c r="X48" s="125"/>
      <c r="Y48" s="92">
        <f t="shared" si="1"/>
        <v>0</v>
      </c>
    </row>
    <row r="49" spans="1:25" ht="15.75" customHeight="1">
      <c r="A49" s="109">
        <v>43</v>
      </c>
      <c r="B49" s="110"/>
      <c r="C49" s="111" ph="1"/>
      <c r="D49" s="112"/>
      <c r="E49" s="122"/>
      <c r="F49" s="122"/>
      <c r="G49" s="122"/>
      <c r="H49" s="122"/>
      <c r="I49" s="122"/>
      <c r="J49" s="122"/>
      <c r="K49" s="122"/>
      <c r="L49" s="122"/>
      <c r="M49" s="122"/>
      <c r="N49" s="122"/>
      <c r="O49" s="122"/>
      <c r="P49" s="122"/>
      <c r="Q49" s="122"/>
      <c r="R49" s="122"/>
      <c r="S49" s="122"/>
      <c r="T49" s="122"/>
      <c r="U49" s="122"/>
      <c r="V49" s="122"/>
      <c r="W49" s="119"/>
      <c r="X49" s="125"/>
      <c r="Y49" s="92">
        <f t="shared" si="1"/>
        <v>0</v>
      </c>
    </row>
    <row r="50" spans="1:25" ht="15.75" customHeight="1">
      <c r="A50" s="109">
        <v>44</v>
      </c>
      <c r="B50" s="110"/>
      <c r="C50" s="111" ph="1"/>
      <c r="D50" s="112"/>
      <c r="E50" s="122"/>
      <c r="F50" s="122"/>
      <c r="G50" s="122"/>
      <c r="H50" s="122"/>
      <c r="I50" s="122"/>
      <c r="J50" s="122"/>
      <c r="K50" s="122"/>
      <c r="L50" s="122"/>
      <c r="M50" s="122"/>
      <c r="N50" s="122"/>
      <c r="O50" s="122"/>
      <c r="P50" s="122"/>
      <c r="Q50" s="122"/>
      <c r="R50" s="122"/>
      <c r="S50" s="122"/>
      <c r="T50" s="122"/>
      <c r="U50" s="122"/>
      <c r="V50" s="122"/>
      <c r="W50" s="119"/>
      <c r="X50" s="125"/>
      <c r="Y50" s="92">
        <f t="shared" si="1"/>
        <v>0</v>
      </c>
    </row>
    <row r="51" spans="1:25" ht="15.75" customHeight="1">
      <c r="A51" s="109">
        <v>45</v>
      </c>
      <c r="B51" s="110"/>
      <c r="C51" s="111" ph="1"/>
      <c r="D51" s="112"/>
      <c r="E51" s="122"/>
      <c r="F51" s="122"/>
      <c r="G51" s="122"/>
      <c r="H51" s="122"/>
      <c r="I51" s="122"/>
      <c r="J51" s="122"/>
      <c r="K51" s="122"/>
      <c r="L51" s="122"/>
      <c r="M51" s="122"/>
      <c r="N51" s="122"/>
      <c r="O51" s="122"/>
      <c r="P51" s="122"/>
      <c r="Q51" s="122"/>
      <c r="R51" s="122"/>
      <c r="S51" s="122"/>
      <c r="T51" s="122"/>
      <c r="U51" s="122"/>
      <c r="V51" s="122"/>
      <c r="W51" s="119"/>
      <c r="X51" s="125"/>
      <c r="Y51" s="92">
        <f t="shared" si="1"/>
        <v>0</v>
      </c>
    </row>
    <row r="52" spans="1:25" ht="15.75" customHeight="1">
      <c r="A52" s="109">
        <v>46</v>
      </c>
      <c r="B52" s="110"/>
      <c r="C52" s="111" ph="1"/>
      <c r="D52" s="112"/>
      <c r="E52" s="122"/>
      <c r="F52" s="122"/>
      <c r="G52" s="122"/>
      <c r="H52" s="122"/>
      <c r="I52" s="122"/>
      <c r="J52" s="122"/>
      <c r="K52" s="122"/>
      <c r="L52" s="122"/>
      <c r="M52" s="122"/>
      <c r="N52" s="122"/>
      <c r="O52" s="122"/>
      <c r="P52" s="122"/>
      <c r="Q52" s="122"/>
      <c r="R52" s="122"/>
      <c r="S52" s="122"/>
      <c r="T52" s="122"/>
      <c r="U52" s="122"/>
      <c r="V52" s="122"/>
      <c r="W52" s="119"/>
      <c r="X52" s="125"/>
      <c r="Y52" s="92">
        <f t="shared" si="1"/>
        <v>0</v>
      </c>
    </row>
    <row r="53" spans="1:25" ht="15.75" customHeight="1">
      <c r="A53" s="109">
        <v>47</v>
      </c>
      <c r="B53" s="110"/>
      <c r="C53" s="111" ph="1"/>
      <c r="D53" s="112"/>
      <c r="E53" s="122"/>
      <c r="F53" s="122"/>
      <c r="G53" s="122"/>
      <c r="H53" s="122"/>
      <c r="I53" s="122"/>
      <c r="J53" s="122"/>
      <c r="K53" s="122"/>
      <c r="L53" s="122"/>
      <c r="M53" s="122"/>
      <c r="N53" s="122"/>
      <c r="O53" s="122"/>
      <c r="P53" s="122"/>
      <c r="Q53" s="122"/>
      <c r="R53" s="122"/>
      <c r="S53" s="122"/>
      <c r="T53" s="122"/>
      <c r="U53" s="122"/>
      <c r="V53" s="122"/>
      <c r="W53" s="119"/>
      <c r="X53" s="125"/>
      <c r="Y53" s="92">
        <f t="shared" si="1"/>
        <v>0</v>
      </c>
    </row>
    <row r="54" spans="1:25" ht="15.75" customHeight="1">
      <c r="A54" s="109">
        <v>48</v>
      </c>
      <c r="B54" s="110"/>
      <c r="C54" s="111" ph="1"/>
      <c r="D54" s="112"/>
      <c r="E54" s="122"/>
      <c r="F54" s="122"/>
      <c r="G54" s="122"/>
      <c r="H54" s="122"/>
      <c r="I54" s="122"/>
      <c r="J54" s="122"/>
      <c r="K54" s="122"/>
      <c r="L54" s="122"/>
      <c r="M54" s="122"/>
      <c r="N54" s="122"/>
      <c r="O54" s="122"/>
      <c r="P54" s="122"/>
      <c r="Q54" s="122"/>
      <c r="R54" s="122"/>
      <c r="S54" s="122"/>
      <c r="T54" s="122"/>
      <c r="U54" s="122"/>
      <c r="V54" s="122"/>
      <c r="W54" s="119"/>
      <c r="X54" s="125"/>
      <c r="Y54" s="92">
        <f t="shared" si="1"/>
        <v>0</v>
      </c>
    </row>
    <row r="55" spans="1:25" ht="15.75" customHeight="1">
      <c r="A55" s="109">
        <v>49</v>
      </c>
      <c r="B55" s="110"/>
      <c r="C55" s="111" ph="1"/>
      <c r="D55" s="112"/>
      <c r="E55" s="122"/>
      <c r="F55" s="122"/>
      <c r="G55" s="122"/>
      <c r="H55" s="122"/>
      <c r="I55" s="122"/>
      <c r="J55" s="122"/>
      <c r="K55" s="122"/>
      <c r="L55" s="122"/>
      <c r="M55" s="122"/>
      <c r="N55" s="122"/>
      <c r="O55" s="122"/>
      <c r="P55" s="122"/>
      <c r="Q55" s="122"/>
      <c r="R55" s="122"/>
      <c r="S55" s="122"/>
      <c r="T55" s="122"/>
      <c r="U55" s="122"/>
      <c r="V55" s="122"/>
      <c r="W55" s="119"/>
      <c r="X55" s="125"/>
      <c r="Y55" s="92">
        <f t="shared" si="1"/>
        <v>0</v>
      </c>
    </row>
    <row r="56" spans="1:25" ht="15.75" customHeight="1">
      <c r="A56" s="109">
        <v>50</v>
      </c>
      <c r="B56" s="110"/>
      <c r="C56" s="111" ph="1"/>
      <c r="D56" s="112"/>
      <c r="E56" s="122"/>
      <c r="F56" s="122"/>
      <c r="G56" s="122"/>
      <c r="H56" s="122"/>
      <c r="I56" s="122"/>
      <c r="J56" s="122"/>
      <c r="K56" s="122"/>
      <c r="L56" s="122"/>
      <c r="M56" s="122"/>
      <c r="N56" s="122"/>
      <c r="O56" s="122"/>
      <c r="P56" s="122"/>
      <c r="Q56" s="122"/>
      <c r="R56" s="122"/>
      <c r="S56" s="122"/>
      <c r="T56" s="122"/>
      <c r="U56" s="122"/>
      <c r="V56" s="122"/>
      <c r="W56" s="119"/>
      <c r="X56" s="125"/>
      <c r="Y56" s="92">
        <f t="shared" si="1"/>
        <v>0</v>
      </c>
    </row>
    <row r="57" spans="1:25" ht="15.75" customHeight="1">
      <c r="A57" s="109">
        <v>51</v>
      </c>
      <c r="B57" s="110"/>
      <c r="C57" s="111" ph="1"/>
      <c r="D57" s="112"/>
      <c r="E57" s="122"/>
      <c r="F57" s="122"/>
      <c r="G57" s="122"/>
      <c r="H57" s="122"/>
      <c r="I57" s="122"/>
      <c r="J57" s="122"/>
      <c r="K57" s="122"/>
      <c r="L57" s="122"/>
      <c r="M57" s="122"/>
      <c r="N57" s="122"/>
      <c r="O57" s="122"/>
      <c r="P57" s="122"/>
      <c r="Q57" s="122"/>
      <c r="R57" s="122"/>
      <c r="S57" s="122"/>
      <c r="T57" s="122"/>
      <c r="U57" s="122"/>
      <c r="V57" s="122"/>
      <c r="W57" s="119"/>
      <c r="X57" s="125"/>
      <c r="Y57" s="92">
        <f t="shared" si="1"/>
        <v>0</v>
      </c>
    </row>
    <row r="58" spans="1:25" ht="15.75" customHeight="1">
      <c r="A58" s="109">
        <v>52</v>
      </c>
      <c r="B58" s="110"/>
      <c r="C58" s="111" ph="1"/>
      <c r="D58" s="112"/>
      <c r="E58" s="122"/>
      <c r="F58" s="122"/>
      <c r="G58" s="122"/>
      <c r="H58" s="122"/>
      <c r="I58" s="122"/>
      <c r="J58" s="122"/>
      <c r="K58" s="122"/>
      <c r="L58" s="122"/>
      <c r="M58" s="122"/>
      <c r="N58" s="122"/>
      <c r="O58" s="122"/>
      <c r="P58" s="122"/>
      <c r="Q58" s="122"/>
      <c r="R58" s="122"/>
      <c r="S58" s="122"/>
      <c r="T58" s="122"/>
      <c r="U58" s="122"/>
      <c r="V58" s="122"/>
      <c r="W58" s="119"/>
      <c r="X58" s="125"/>
      <c r="Y58" s="92">
        <f t="shared" si="1"/>
        <v>0</v>
      </c>
    </row>
    <row r="59" spans="1:25" ht="15.75" customHeight="1">
      <c r="A59" s="109">
        <v>53</v>
      </c>
      <c r="B59" s="110"/>
      <c r="C59" s="111" ph="1"/>
      <c r="D59" s="112"/>
      <c r="E59" s="122"/>
      <c r="F59" s="122"/>
      <c r="G59" s="122"/>
      <c r="H59" s="122"/>
      <c r="I59" s="122"/>
      <c r="J59" s="122"/>
      <c r="K59" s="122"/>
      <c r="L59" s="122"/>
      <c r="M59" s="122"/>
      <c r="N59" s="122"/>
      <c r="O59" s="122"/>
      <c r="P59" s="122"/>
      <c r="Q59" s="122"/>
      <c r="R59" s="122"/>
      <c r="S59" s="122"/>
      <c r="T59" s="122"/>
      <c r="U59" s="122"/>
      <c r="V59" s="122"/>
      <c r="W59" s="119"/>
      <c r="X59" s="125"/>
      <c r="Y59" s="92">
        <f t="shared" si="1"/>
        <v>0</v>
      </c>
    </row>
    <row r="60" spans="1:25" ht="15.75" customHeight="1">
      <c r="A60" s="109">
        <v>54</v>
      </c>
      <c r="B60" s="110"/>
      <c r="C60" s="111" ph="1"/>
      <c r="D60" s="112"/>
      <c r="E60" s="122"/>
      <c r="F60" s="122"/>
      <c r="G60" s="122"/>
      <c r="H60" s="122"/>
      <c r="I60" s="122"/>
      <c r="J60" s="122"/>
      <c r="K60" s="122"/>
      <c r="L60" s="122"/>
      <c r="M60" s="122"/>
      <c r="N60" s="122"/>
      <c r="O60" s="122"/>
      <c r="P60" s="122"/>
      <c r="Q60" s="122"/>
      <c r="R60" s="122"/>
      <c r="S60" s="122"/>
      <c r="T60" s="122"/>
      <c r="U60" s="122"/>
      <c r="V60" s="122"/>
      <c r="W60" s="119"/>
      <c r="X60" s="125"/>
      <c r="Y60" s="92">
        <f t="shared" si="1"/>
        <v>0</v>
      </c>
    </row>
    <row r="61" spans="1:25" ht="15.75" customHeight="1">
      <c r="A61" s="109">
        <v>55</v>
      </c>
      <c r="B61" s="110"/>
      <c r="C61" s="111" ph="1"/>
      <c r="D61" s="112"/>
      <c r="E61" s="122"/>
      <c r="F61" s="122"/>
      <c r="G61" s="122"/>
      <c r="H61" s="122"/>
      <c r="I61" s="122"/>
      <c r="J61" s="122"/>
      <c r="K61" s="122"/>
      <c r="L61" s="122"/>
      <c r="M61" s="122"/>
      <c r="N61" s="122"/>
      <c r="O61" s="122"/>
      <c r="P61" s="122"/>
      <c r="Q61" s="122"/>
      <c r="R61" s="122"/>
      <c r="S61" s="122"/>
      <c r="T61" s="122"/>
      <c r="U61" s="122"/>
      <c r="V61" s="122"/>
      <c r="W61" s="119"/>
      <c r="X61" s="125"/>
      <c r="Y61" s="92">
        <f t="shared" si="1"/>
        <v>0</v>
      </c>
    </row>
    <row r="62" spans="1:25" ht="15.75" customHeight="1">
      <c r="A62" s="109">
        <v>56</v>
      </c>
      <c r="B62" s="110"/>
      <c r="C62" s="111" ph="1"/>
      <c r="D62" s="112"/>
      <c r="E62" s="122"/>
      <c r="F62" s="122"/>
      <c r="G62" s="122"/>
      <c r="H62" s="122"/>
      <c r="I62" s="122"/>
      <c r="J62" s="122"/>
      <c r="K62" s="122"/>
      <c r="L62" s="122"/>
      <c r="M62" s="122"/>
      <c r="N62" s="122"/>
      <c r="O62" s="122"/>
      <c r="P62" s="122"/>
      <c r="Q62" s="122"/>
      <c r="R62" s="122"/>
      <c r="S62" s="122"/>
      <c r="T62" s="122"/>
      <c r="U62" s="122"/>
      <c r="V62" s="122"/>
      <c r="W62" s="119"/>
      <c r="X62" s="125"/>
      <c r="Y62" s="92">
        <f t="shared" si="1"/>
        <v>0</v>
      </c>
    </row>
    <row r="63" spans="1:25" ht="15.75" customHeight="1">
      <c r="A63" s="109">
        <v>57</v>
      </c>
      <c r="B63" s="110"/>
      <c r="C63" s="111" ph="1"/>
      <c r="D63" s="112"/>
      <c r="E63" s="122"/>
      <c r="F63" s="122"/>
      <c r="G63" s="122"/>
      <c r="H63" s="122"/>
      <c r="I63" s="122"/>
      <c r="J63" s="122"/>
      <c r="K63" s="122"/>
      <c r="L63" s="122"/>
      <c r="M63" s="122"/>
      <c r="N63" s="122"/>
      <c r="O63" s="122"/>
      <c r="P63" s="122"/>
      <c r="Q63" s="122"/>
      <c r="R63" s="122"/>
      <c r="S63" s="122"/>
      <c r="T63" s="122"/>
      <c r="U63" s="122"/>
      <c r="V63" s="122"/>
      <c r="W63" s="119"/>
      <c r="X63" s="125"/>
      <c r="Y63" s="92">
        <f t="shared" si="1"/>
        <v>0</v>
      </c>
    </row>
    <row r="64" spans="1:25" ht="15.75" customHeight="1">
      <c r="A64" s="109">
        <v>58</v>
      </c>
      <c r="B64" s="110"/>
      <c r="C64" s="111" ph="1"/>
      <c r="D64" s="112"/>
      <c r="E64" s="122"/>
      <c r="F64" s="122"/>
      <c r="G64" s="122"/>
      <c r="H64" s="122"/>
      <c r="I64" s="122"/>
      <c r="J64" s="122"/>
      <c r="K64" s="122"/>
      <c r="L64" s="122"/>
      <c r="M64" s="122"/>
      <c r="N64" s="122"/>
      <c r="O64" s="122"/>
      <c r="P64" s="122"/>
      <c r="Q64" s="122"/>
      <c r="R64" s="122"/>
      <c r="S64" s="122"/>
      <c r="T64" s="122"/>
      <c r="U64" s="122"/>
      <c r="V64" s="122"/>
      <c r="W64" s="119"/>
      <c r="X64" s="125"/>
      <c r="Y64" s="92">
        <f t="shared" si="1"/>
        <v>0</v>
      </c>
    </row>
    <row r="65" spans="1:25" ht="15.75" customHeight="1">
      <c r="A65" s="109">
        <v>59</v>
      </c>
      <c r="B65" s="110"/>
      <c r="C65" s="111" ph="1"/>
      <c r="D65" s="112"/>
      <c r="E65" s="122"/>
      <c r="F65" s="122"/>
      <c r="G65" s="122"/>
      <c r="H65" s="122"/>
      <c r="I65" s="122"/>
      <c r="J65" s="122"/>
      <c r="K65" s="122"/>
      <c r="L65" s="122"/>
      <c r="M65" s="122"/>
      <c r="N65" s="122"/>
      <c r="O65" s="122"/>
      <c r="P65" s="122"/>
      <c r="Q65" s="122"/>
      <c r="R65" s="122"/>
      <c r="S65" s="122"/>
      <c r="T65" s="122"/>
      <c r="U65" s="122"/>
      <c r="V65" s="122"/>
      <c r="W65" s="119"/>
      <c r="X65" s="125"/>
      <c r="Y65" s="92">
        <f t="shared" si="1"/>
        <v>0</v>
      </c>
    </row>
    <row r="66" spans="1:25" ht="15.75" customHeight="1">
      <c r="A66" s="109">
        <v>60</v>
      </c>
      <c r="B66" s="110"/>
      <c r="C66" s="111" ph="1"/>
      <c r="D66" s="112"/>
      <c r="E66" s="122"/>
      <c r="F66" s="122"/>
      <c r="G66" s="122"/>
      <c r="H66" s="122"/>
      <c r="I66" s="122"/>
      <c r="J66" s="122"/>
      <c r="K66" s="122"/>
      <c r="L66" s="122"/>
      <c r="M66" s="122"/>
      <c r="N66" s="122"/>
      <c r="O66" s="122"/>
      <c r="P66" s="122"/>
      <c r="Q66" s="122"/>
      <c r="R66" s="122"/>
      <c r="S66" s="122"/>
      <c r="T66" s="122"/>
      <c r="U66" s="122"/>
      <c r="V66" s="122"/>
      <c r="W66" s="119"/>
      <c r="X66" s="125"/>
      <c r="Y66" s="92">
        <f t="shared" si="1"/>
        <v>0</v>
      </c>
    </row>
    <row r="67" spans="1:25" ht="14">
      <c r="A67" s="1135" t="s">
        <v>88</v>
      </c>
      <c r="B67" s="1135"/>
      <c r="C67" s="1135"/>
      <c r="D67" s="1136"/>
      <c r="E67" s="122">
        <f t="shared" ref="E67:Y67" si="2">SUM(E7:E66)</f>
        <v>0</v>
      </c>
      <c r="F67" s="122">
        <f t="shared" si="2"/>
        <v>0</v>
      </c>
      <c r="G67" s="122">
        <f t="shared" si="2"/>
        <v>0</v>
      </c>
      <c r="H67" s="122">
        <f t="shared" si="2"/>
        <v>0</v>
      </c>
      <c r="I67" s="122">
        <f t="shared" si="2"/>
        <v>0</v>
      </c>
      <c r="J67" s="122">
        <f t="shared" si="2"/>
        <v>0</v>
      </c>
      <c r="K67" s="122">
        <f t="shared" si="2"/>
        <v>0</v>
      </c>
      <c r="L67" s="122">
        <f t="shared" si="2"/>
        <v>0</v>
      </c>
      <c r="M67" s="122">
        <f t="shared" si="2"/>
        <v>0</v>
      </c>
      <c r="N67" s="122">
        <f t="shared" si="2"/>
        <v>0</v>
      </c>
      <c r="O67" s="122">
        <f t="shared" si="2"/>
        <v>0</v>
      </c>
      <c r="P67" s="122">
        <f t="shared" si="2"/>
        <v>0</v>
      </c>
      <c r="Q67" s="122">
        <f t="shared" si="2"/>
        <v>0</v>
      </c>
      <c r="R67" s="122">
        <f t="shared" si="2"/>
        <v>0</v>
      </c>
      <c r="S67" s="122">
        <f t="shared" si="2"/>
        <v>0</v>
      </c>
      <c r="T67" s="122">
        <f t="shared" si="2"/>
        <v>0</v>
      </c>
      <c r="U67" s="122">
        <f t="shared" si="2"/>
        <v>0</v>
      </c>
      <c r="V67" s="122">
        <f t="shared" si="2"/>
        <v>0</v>
      </c>
      <c r="W67" s="123">
        <f t="shared" si="2"/>
        <v>0</v>
      </c>
      <c r="X67" s="123">
        <f t="shared" si="2"/>
        <v>0</v>
      </c>
      <c r="Y67" s="124">
        <f t="shared" si="2"/>
        <v>0</v>
      </c>
    </row>
  </sheetData>
  <mergeCells count="9">
    <mergeCell ref="A67:D67"/>
    <mergeCell ref="X1:Y1"/>
    <mergeCell ref="A3:E3"/>
    <mergeCell ref="X3:Y3"/>
    <mergeCell ref="A4:A6"/>
    <mergeCell ref="B4:B6"/>
    <mergeCell ref="C4:C6"/>
    <mergeCell ref="D4:D6"/>
    <mergeCell ref="Y4:Y6"/>
  </mergeCells>
  <phoneticPr fontId="7"/>
  <printOptions horizontalCentered="1" verticalCentered="1"/>
  <pageMargins left="0.59055118110236227" right="0.59055118110236227" top="0" bottom="0.19685039370078741" header="0.51181102362204722" footer="0.51181102362204722"/>
  <pageSetup paperSize="9" scale="40"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W72"/>
  <sheetViews>
    <sheetView view="pageBreakPreview" zoomScale="60" zoomScaleNormal="100" workbookViewId="0">
      <selection activeCell="W1" sqref="W1"/>
    </sheetView>
  </sheetViews>
  <sheetFormatPr defaultColWidth="8" defaultRowHeight="12"/>
  <cols>
    <col min="1" max="1" width="4.90625" style="91" customWidth="1"/>
    <col min="2" max="2" width="9.90625" style="67" customWidth="1"/>
    <col min="3" max="3" width="17.453125" style="90" bestFit="1" customWidth="1"/>
    <col min="4" max="21" width="12.90625" style="67" customWidth="1"/>
    <col min="22" max="22" width="9.90625" style="67" customWidth="1"/>
    <col min="23" max="16384" width="8" style="67"/>
  </cols>
  <sheetData>
    <row r="1" spans="1:23" ht="21">
      <c r="A1" s="366"/>
      <c r="B1" s="93"/>
      <c r="C1" s="94"/>
      <c r="D1" s="95"/>
      <c r="E1" s="96"/>
      <c r="F1" s="96"/>
      <c r="G1" s="96"/>
      <c r="H1" s="96"/>
      <c r="I1" s="96"/>
      <c r="J1" s="96"/>
      <c r="K1" s="96"/>
      <c r="L1" s="96"/>
      <c r="M1" s="96"/>
      <c r="N1" s="96"/>
      <c r="O1" s="96"/>
      <c r="P1" s="96"/>
      <c r="Q1" s="96"/>
      <c r="R1" s="96"/>
      <c r="S1" s="96"/>
      <c r="T1" s="96"/>
      <c r="U1" s="96"/>
      <c r="V1" s="268"/>
      <c r="W1" s="268" t="s">
        <v>405</v>
      </c>
    </row>
    <row r="2" spans="1:23" ht="19">
      <c r="A2" s="1156" t="s">
        <v>420</v>
      </c>
      <c r="B2" s="1156"/>
      <c r="C2" s="1156"/>
      <c r="D2" s="1156"/>
      <c r="E2" s="1156"/>
      <c r="F2" s="1156"/>
      <c r="G2" s="1156"/>
      <c r="H2" s="1156"/>
      <c r="I2" s="1156"/>
      <c r="J2" s="1156"/>
      <c r="K2" s="1156"/>
      <c r="L2" s="1156"/>
      <c r="M2" s="1156"/>
      <c r="N2" s="1156"/>
      <c r="O2" s="1156"/>
      <c r="P2" s="1156"/>
      <c r="Q2" s="1156"/>
      <c r="R2" s="1156"/>
      <c r="S2" s="1156"/>
      <c r="T2" s="1156"/>
      <c r="U2" s="1156"/>
      <c r="V2" s="1156"/>
      <c r="W2" s="1156"/>
    </row>
    <row r="3" spans="1:23" ht="13">
      <c r="A3" s="170" t="s">
        <v>273</v>
      </c>
      <c r="B3" s="170"/>
      <c r="C3" s="170"/>
      <c r="D3" s="170"/>
      <c r="E3" s="170"/>
      <c r="F3" s="170"/>
      <c r="G3" s="170"/>
      <c r="H3" s="170"/>
      <c r="I3" s="170"/>
      <c r="J3" s="170"/>
      <c r="K3" s="170"/>
      <c r="L3" s="170"/>
      <c r="M3" s="170"/>
      <c r="N3" s="170"/>
      <c r="O3" s="170"/>
      <c r="P3" s="170"/>
      <c r="Q3" s="170"/>
      <c r="R3" s="170"/>
      <c r="S3" s="170"/>
      <c r="T3" s="170"/>
      <c r="U3" s="170"/>
      <c r="V3" s="1155" t="s">
        <v>963</v>
      </c>
      <c r="W3" s="1155"/>
    </row>
    <row r="4" spans="1:23" ht="24">
      <c r="A4" s="269" t="s">
        <v>283</v>
      </c>
      <c r="B4" s="269" t="s">
        <v>85</v>
      </c>
      <c r="C4" s="272" t="s">
        <v>140</v>
      </c>
      <c r="D4" s="275" t="s">
        <v>962</v>
      </c>
      <c r="E4" s="281" t="s">
        <v>86</v>
      </c>
      <c r="F4" s="282"/>
      <c r="G4" s="282"/>
      <c r="H4" s="282"/>
      <c r="I4" s="282"/>
      <c r="J4" s="282"/>
      <c r="K4" s="282"/>
      <c r="L4" s="282"/>
      <c r="M4" s="282"/>
      <c r="N4" s="282"/>
      <c r="O4" s="282"/>
      <c r="P4" s="282"/>
      <c r="Q4" s="282"/>
      <c r="R4" s="282"/>
      <c r="S4" s="282"/>
      <c r="T4" s="282"/>
      <c r="U4" s="282"/>
      <c r="V4" s="282"/>
      <c r="W4" s="278" t="s">
        <v>87</v>
      </c>
    </row>
    <row r="5" spans="1:23" ht="14.25" customHeight="1">
      <c r="A5" s="270"/>
      <c r="B5" s="270"/>
      <c r="C5" s="273"/>
      <c r="D5" s="276"/>
      <c r="E5" s="99" t="s">
        <v>274</v>
      </c>
      <c r="F5" s="175" t="s">
        <v>907</v>
      </c>
      <c r="G5" s="175" t="s">
        <v>907</v>
      </c>
      <c r="H5" s="175" t="s">
        <v>907</v>
      </c>
      <c r="I5" s="175" t="s">
        <v>907</v>
      </c>
      <c r="J5" s="175" t="s">
        <v>907</v>
      </c>
      <c r="K5" s="175" t="s">
        <v>908</v>
      </c>
      <c r="L5" s="175" t="s">
        <v>908</v>
      </c>
      <c r="M5" s="175" t="s">
        <v>918</v>
      </c>
      <c r="N5" s="175" t="s">
        <v>898</v>
      </c>
      <c r="O5" s="175" t="s">
        <v>898</v>
      </c>
      <c r="P5" s="175" t="s">
        <v>898</v>
      </c>
      <c r="Q5" s="175" t="s">
        <v>898</v>
      </c>
      <c r="R5" s="175" t="s">
        <v>923</v>
      </c>
      <c r="S5" s="175" t="s">
        <v>924</v>
      </c>
      <c r="T5" s="175" t="s">
        <v>909</v>
      </c>
      <c r="U5" s="175" t="s">
        <v>268</v>
      </c>
      <c r="V5" s="100" t="s">
        <v>268</v>
      </c>
      <c r="W5" s="279"/>
    </row>
    <row r="6" spans="1:23" ht="15.75" customHeight="1" thickBot="1">
      <c r="A6" s="271"/>
      <c r="B6" s="271"/>
      <c r="C6" s="274"/>
      <c r="D6" s="277"/>
      <c r="E6" s="176" t="s">
        <v>284</v>
      </c>
      <c r="F6" s="177" t="s">
        <v>964</v>
      </c>
      <c r="G6" s="177" t="s">
        <v>275</v>
      </c>
      <c r="H6" s="184" t="s">
        <v>285</v>
      </c>
      <c r="I6" s="184" t="s">
        <v>286</v>
      </c>
      <c r="J6" s="177" t="s">
        <v>966</v>
      </c>
      <c r="K6" s="184" t="s">
        <v>287</v>
      </c>
      <c r="L6" s="177" t="s">
        <v>276</v>
      </c>
      <c r="M6" s="184" t="s">
        <v>277</v>
      </c>
      <c r="N6" s="177" t="s">
        <v>288</v>
      </c>
      <c r="O6" s="184" t="s">
        <v>286</v>
      </c>
      <c r="P6" s="177" t="s">
        <v>966</v>
      </c>
      <c r="Q6" s="177" t="s">
        <v>965</v>
      </c>
      <c r="R6" s="177" t="s">
        <v>278</v>
      </c>
      <c r="S6" s="177" t="s">
        <v>967</v>
      </c>
      <c r="T6" s="177" t="s">
        <v>278</v>
      </c>
      <c r="U6" s="177"/>
      <c r="V6" s="179"/>
      <c r="W6" s="280"/>
    </row>
    <row r="7" spans="1:23" ht="15.75" customHeight="1" thickTop="1">
      <c r="A7" s="101">
        <v>1</v>
      </c>
      <c r="B7" s="283">
        <v>40928</v>
      </c>
      <c r="C7" s="289" t="s">
        <v>422</v>
      </c>
      <c r="D7" s="185">
        <v>20000</v>
      </c>
      <c r="E7" s="186">
        <v>2592</v>
      </c>
      <c r="F7" s="187">
        <v>875</v>
      </c>
      <c r="G7" s="187">
        <v>24</v>
      </c>
      <c r="H7" s="187">
        <v>488</v>
      </c>
      <c r="I7" s="187"/>
      <c r="J7" s="187">
        <v>6292</v>
      </c>
      <c r="K7" s="187">
        <v>2450</v>
      </c>
      <c r="L7" s="187">
        <v>84</v>
      </c>
      <c r="M7" s="187"/>
      <c r="N7" s="187">
        <v>7300</v>
      </c>
      <c r="O7" s="187"/>
      <c r="P7" s="187">
        <v>-6292</v>
      </c>
      <c r="Q7" s="187">
        <v>1567</v>
      </c>
      <c r="R7" s="187"/>
      <c r="S7" s="187">
        <v>-1050</v>
      </c>
      <c r="T7" s="187"/>
      <c r="U7" s="187"/>
      <c r="V7" s="188"/>
      <c r="W7" s="108">
        <f t="shared" ref="W7:W38" si="0">D7-SUM(E7:V7)</f>
        <v>5670</v>
      </c>
    </row>
    <row r="8" spans="1:23" ht="15.75" customHeight="1">
      <c r="A8" s="109">
        <v>2</v>
      </c>
      <c r="B8" s="284">
        <v>40928</v>
      </c>
      <c r="C8" s="285" t="s">
        <v>423</v>
      </c>
      <c r="D8" s="189">
        <v>20000</v>
      </c>
      <c r="E8" s="190">
        <v>2589</v>
      </c>
      <c r="F8" s="191">
        <v>875</v>
      </c>
      <c r="G8" s="191">
        <v>19</v>
      </c>
      <c r="H8" s="191">
        <v>465</v>
      </c>
      <c r="I8" s="191"/>
      <c r="J8" s="191">
        <v>6289</v>
      </c>
      <c r="K8" s="191">
        <v>1600</v>
      </c>
      <c r="L8" s="191">
        <v>78</v>
      </c>
      <c r="M8" s="191"/>
      <c r="N8" s="191">
        <v>7300</v>
      </c>
      <c r="O8" s="191"/>
      <c r="P8" s="191">
        <v>-6289</v>
      </c>
      <c r="Q8" s="191">
        <v>1564</v>
      </c>
      <c r="R8" s="191"/>
      <c r="S8" s="191">
        <v>-1050</v>
      </c>
      <c r="T8" s="191"/>
      <c r="U8" s="191"/>
      <c r="V8" s="193"/>
      <c r="W8" s="92">
        <f t="shared" si="0"/>
        <v>6560</v>
      </c>
    </row>
    <row r="9" spans="1:23" ht="15.75" customHeight="1">
      <c r="A9" s="109">
        <v>3</v>
      </c>
      <c r="B9" s="284">
        <v>40928</v>
      </c>
      <c r="C9" s="285" t="s">
        <v>424</v>
      </c>
      <c r="D9" s="189">
        <v>20000</v>
      </c>
      <c r="E9" s="190">
        <v>2589</v>
      </c>
      <c r="F9" s="191">
        <v>875</v>
      </c>
      <c r="G9" s="191">
        <v>19</v>
      </c>
      <c r="H9" s="191">
        <v>465</v>
      </c>
      <c r="I9" s="191"/>
      <c r="J9" s="191">
        <v>6289</v>
      </c>
      <c r="K9" s="191">
        <v>1600</v>
      </c>
      <c r="L9" s="191">
        <v>78</v>
      </c>
      <c r="M9" s="191"/>
      <c r="N9" s="191">
        <v>7300</v>
      </c>
      <c r="O9" s="191"/>
      <c r="P9" s="191">
        <v>-6289</v>
      </c>
      <c r="Q9" s="191">
        <v>1564</v>
      </c>
      <c r="R9" s="191"/>
      <c r="S9" s="191">
        <v>-1050</v>
      </c>
      <c r="T9" s="191"/>
      <c r="U9" s="191"/>
      <c r="V9" s="193"/>
      <c r="W9" s="92">
        <f t="shared" si="0"/>
        <v>6560</v>
      </c>
    </row>
    <row r="10" spans="1:23" ht="15.75" customHeight="1">
      <c r="A10" s="109">
        <v>4</v>
      </c>
      <c r="B10" s="284">
        <v>40928</v>
      </c>
      <c r="C10" s="285" t="s">
        <v>425</v>
      </c>
      <c r="D10" s="189">
        <v>20000</v>
      </c>
      <c r="E10" s="190">
        <v>2589</v>
      </c>
      <c r="F10" s="191">
        <v>875</v>
      </c>
      <c r="G10" s="191">
        <v>19</v>
      </c>
      <c r="H10" s="191">
        <v>465</v>
      </c>
      <c r="I10" s="191"/>
      <c r="J10" s="191">
        <v>6289</v>
      </c>
      <c r="K10" s="191">
        <v>1600</v>
      </c>
      <c r="L10" s="191">
        <v>78</v>
      </c>
      <c r="M10" s="191"/>
      <c r="N10" s="191">
        <v>7300</v>
      </c>
      <c r="O10" s="191"/>
      <c r="P10" s="191">
        <v>-6289</v>
      </c>
      <c r="Q10" s="191">
        <v>1564</v>
      </c>
      <c r="R10" s="191"/>
      <c r="S10" s="191">
        <v>-1050</v>
      </c>
      <c r="T10" s="191"/>
      <c r="U10" s="191"/>
      <c r="V10" s="193"/>
      <c r="W10" s="92">
        <f t="shared" si="0"/>
        <v>6560</v>
      </c>
    </row>
    <row r="11" spans="1:23" ht="15.75" customHeight="1">
      <c r="A11" s="109">
        <v>5</v>
      </c>
      <c r="B11" s="284">
        <v>40928</v>
      </c>
      <c r="C11" s="285" t="s">
        <v>426</v>
      </c>
      <c r="D11" s="189">
        <v>20000</v>
      </c>
      <c r="E11" s="190">
        <v>2589</v>
      </c>
      <c r="F11" s="191">
        <v>875</v>
      </c>
      <c r="G11" s="191">
        <v>19</v>
      </c>
      <c r="H11" s="191">
        <v>465</v>
      </c>
      <c r="I11" s="191"/>
      <c r="J11" s="191">
        <v>6289</v>
      </c>
      <c r="K11" s="191">
        <v>1600</v>
      </c>
      <c r="L11" s="191">
        <v>78</v>
      </c>
      <c r="M11" s="191"/>
      <c r="N11" s="191">
        <v>7300</v>
      </c>
      <c r="O11" s="191"/>
      <c r="P11" s="191">
        <v>-6289</v>
      </c>
      <c r="Q11" s="191">
        <v>1564</v>
      </c>
      <c r="R11" s="191"/>
      <c r="S11" s="191">
        <v>-1050</v>
      </c>
      <c r="T11" s="191"/>
      <c r="U11" s="191"/>
      <c r="V11" s="193"/>
      <c r="W11" s="92">
        <f t="shared" si="0"/>
        <v>6560</v>
      </c>
    </row>
    <row r="12" spans="1:23" ht="15.75" customHeight="1">
      <c r="A12" s="109">
        <v>6</v>
      </c>
      <c r="B12" s="284">
        <v>40928</v>
      </c>
      <c r="C12" s="285" t="s">
        <v>427</v>
      </c>
      <c r="D12" s="189">
        <v>20000</v>
      </c>
      <c r="E12" s="190">
        <v>2589</v>
      </c>
      <c r="F12" s="191">
        <v>875</v>
      </c>
      <c r="G12" s="191">
        <v>19</v>
      </c>
      <c r="H12" s="191">
        <v>465</v>
      </c>
      <c r="I12" s="191">
        <v>3070</v>
      </c>
      <c r="J12" s="191">
        <v>6289</v>
      </c>
      <c r="K12" s="191">
        <v>1600</v>
      </c>
      <c r="L12" s="191">
        <v>78</v>
      </c>
      <c r="M12" s="191"/>
      <c r="N12" s="191">
        <v>7300</v>
      </c>
      <c r="O12" s="191">
        <v>-3070</v>
      </c>
      <c r="P12" s="191">
        <v>-6289</v>
      </c>
      <c r="Q12" s="191">
        <v>1564</v>
      </c>
      <c r="R12" s="191"/>
      <c r="S12" s="191">
        <v>-1050</v>
      </c>
      <c r="T12" s="191"/>
      <c r="U12" s="191"/>
      <c r="V12" s="193"/>
      <c r="W12" s="92">
        <f t="shared" si="0"/>
        <v>6560</v>
      </c>
    </row>
    <row r="13" spans="1:23" ht="15.75" customHeight="1">
      <c r="A13" s="109">
        <v>7</v>
      </c>
      <c r="B13" s="284">
        <v>40928</v>
      </c>
      <c r="C13" s="285" t="s">
        <v>428</v>
      </c>
      <c r="D13" s="189">
        <v>20000</v>
      </c>
      <c r="E13" s="190">
        <v>2589</v>
      </c>
      <c r="F13" s="191">
        <v>875</v>
      </c>
      <c r="G13" s="191">
        <v>19</v>
      </c>
      <c r="H13" s="191">
        <v>465</v>
      </c>
      <c r="I13" s="191">
        <v>3070</v>
      </c>
      <c r="J13" s="191">
        <v>6289</v>
      </c>
      <c r="K13" s="191">
        <v>1600</v>
      </c>
      <c r="L13" s="191">
        <v>78</v>
      </c>
      <c r="M13" s="191"/>
      <c r="N13" s="191">
        <v>7300</v>
      </c>
      <c r="O13" s="191"/>
      <c r="P13" s="191">
        <v>-6289</v>
      </c>
      <c r="Q13" s="191">
        <v>1564</v>
      </c>
      <c r="R13" s="191"/>
      <c r="S13" s="191">
        <v>-1050</v>
      </c>
      <c r="T13" s="191"/>
      <c r="U13" s="191"/>
      <c r="V13" s="193"/>
      <c r="W13" s="92">
        <f t="shared" si="0"/>
        <v>3490</v>
      </c>
    </row>
    <row r="14" spans="1:23" ht="15.75" customHeight="1">
      <c r="A14" s="109">
        <v>8</v>
      </c>
      <c r="B14" s="284">
        <v>40928</v>
      </c>
      <c r="C14" s="285" t="s">
        <v>429</v>
      </c>
      <c r="D14" s="189">
        <v>20000</v>
      </c>
      <c r="E14" s="190">
        <v>2589</v>
      </c>
      <c r="F14" s="191">
        <v>875</v>
      </c>
      <c r="G14" s="191">
        <v>19</v>
      </c>
      <c r="H14" s="191">
        <v>465</v>
      </c>
      <c r="I14" s="191">
        <v>3070</v>
      </c>
      <c r="J14" s="191">
        <v>6289</v>
      </c>
      <c r="K14" s="191">
        <v>1600</v>
      </c>
      <c r="L14" s="191">
        <v>78</v>
      </c>
      <c r="M14" s="191">
        <v>-3070</v>
      </c>
      <c r="N14" s="191">
        <v>7300</v>
      </c>
      <c r="O14" s="191"/>
      <c r="P14" s="191">
        <v>-6289</v>
      </c>
      <c r="Q14" s="191">
        <v>1564</v>
      </c>
      <c r="R14" s="191"/>
      <c r="S14" s="191">
        <v>-1050</v>
      </c>
      <c r="T14" s="191"/>
      <c r="U14" s="191"/>
      <c r="V14" s="193"/>
      <c r="W14" s="92">
        <f t="shared" si="0"/>
        <v>6560</v>
      </c>
    </row>
    <row r="15" spans="1:23" ht="15.75" customHeight="1">
      <c r="A15" s="101">
        <v>9</v>
      </c>
      <c r="B15" s="283">
        <v>40928</v>
      </c>
      <c r="C15" s="285" t="s">
        <v>430</v>
      </c>
      <c r="D15" s="185">
        <v>20000</v>
      </c>
      <c r="E15" s="186">
        <v>2589</v>
      </c>
      <c r="F15" s="194"/>
      <c r="G15" s="194">
        <v>16</v>
      </c>
      <c r="H15" s="194">
        <v>465</v>
      </c>
      <c r="I15" s="194"/>
      <c r="J15" s="194"/>
      <c r="K15" s="194"/>
      <c r="L15" s="194"/>
      <c r="M15" s="194"/>
      <c r="N15" s="194"/>
      <c r="O15" s="194"/>
      <c r="P15" s="194"/>
      <c r="Q15" s="194">
        <v>1050</v>
      </c>
      <c r="R15" s="194">
        <v>7300</v>
      </c>
      <c r="S15" s="194">
        <v>-1050</v>
      </c>
      <c r="T15" s="194"/>
      <c r="U15" s="194"/>
      <c r="V15" s="195"/>
      <c r="W15" s="108">
        <f t="shared" si="0"/>
        <v>9630</v>
      </c>
    </row>
    <row r="16" spans="1:23" ht="15.75" customHeight="1">
      <c r="A16" s="109">
        <v>10</v>
      </c>
      <c r="B16" s="284">
        <v>40928</v>
      </c>
      <c r="C16" s="285" t="s">
        <v>431</v>
      </c>
      <c r="D16" s="189">
        <v>20000</v>
      </c>
      <c r="E16" s="190">
        <v>2589</v>
      </c>
      <c r="F16" s="191"/>
      <c r="G16" s="191">
        <v>16</v>
      </c>
      <c r="H16" s="191">
        <v>465</v>
      </c>
      <c r="I16" s="191"/>
      <c r="J16" s="191"/>
      <c r="K16" s="191"/>
      <c r="L16" s="191"/>
      <c r="M16" s="191"/>
      <c r="N16" s="191">
        <v>7300</v>
      </c>
      <c r="O16" s="191"/>
      <c r="P16" s="191"/>
      <c r="Q16" s="191">
        <v>1050</v>
      </c>
      <c r="R16" s="191"/>
      <c r="S16" s="191">
        <v>-1050</v>
      </c>
      <c r="T16" s="191"/>
      <c r="U16" s="191"/>
      <c r="V16" s="193"/>
      <c r="W16" s="92">
        <f t="shared" si="0"/>
        <v>9630</v>
      </c>
    </row>
    <row r="17" spans="1:23" ht="15.75" customHeight="1">
      <c r="A17" s="109">
        <v>11</v>
      </c>
      <c r="B17" s="284">
        <v>40928</v>
      </c>
      <c r="C17" s="286" t="s">
        <v>432</v>
      </c>
      <c r="D17" s="189">
        <v>20000</v>
      </c>
      <c r="E17" s="190">
        <v>2589</v>
      </c>
      <c r="F17" s="191"/>
      <c r="G17" s="191">
        <v>16</v>
      </c>
      <c r="H17" s="191">
        <v>465</v>
      </c>
      <c r="I17" s="191"/>
      <c r="J17" s="191"/>
      <c r="K17" s="191"/>
      <c r="L17" s="191"/>
      <c r="M17" s="191"/>
      <c r="N17" s="191">
        <v>7300</v>
      </c>
      <c r="O17" s="191"/>
      <c r="P17" s="191"/>
      <c r="Q17" s="191">
        <v>1050</v>
      </c>
      <c r="R17" s="191"/>
      <c r="S17" s="191">
        <v>-1050</v>
      </c>
      <c r="T17" s="191"/>
      <c r="U17" s="191"/>
      <c r="V17" s="193"/>
      <c r="W17" s="92">
        <f t="shared" si="0"/>
        <v>9630</v>
      </c>
    </row>
    <row r="18" spans="1:23" ht="15.75" customHeight="1">
      <c r="A18" s="109">
        <v>12</v>
      </c>
      <c r="B18" s="284">
        <v>40928</v>
      </c>
      <c r="C18" s="286" t="s">
        <v>433</v>
      </c>
      <c r="D18" s="189">
        <v>20000</v>
      </c>
      <c r="E18" s="190">
        <v>2589</v>
      </c>
      <c r="F18" s="191"/>
      <c r="G18" s="191">
        <v>16</v>
      </c>
      <c r="H18" s="191">
        <v>465</v>
      </c>
      <c r="I18" s="191"/>
      <c r="J18" s="191"/>
      <c r="K18" s="191"/>
      <c r="L18" s="191"/>
      <c r="M18" s="191"/>
      <c r="N18" s="191">
        <v>7300</v>
      </c>
      <c r="O18" s="191"/>
      <c r="P18" s="191"/>
      <c r="Q18" s="191">
        <v>1050</v>
      </c>
      <c r="R18" s="191"/>
      <c r="S18" s="191">
        <v>-1050</v>
      </c>
      <c r="T18" s="191"/>
      <c r="U18" s="191"/>
      <c r="V18" s="193"/>
      <c r="W18" s="92">
        <f t="shared" si="0"/>
        <v>9630</v>
      </c>
    </row>
    <row r="19" spans="1:23" ht="15.75" customHeight="1">
      <c r="A19" s="109">
        <v>13</v>
      </c>
      <c r="B19" s="284">
        <v>40928</v>
      </c>
      <c r="C19" s="285" t="s">
        <v>434</v>
      </c>
      <c r="D19" s="189">
        <v>20000</v>
      </c>
      <c r="E19" s="190">
        <v>2589</v>
      </c>
      <c r="F19" s="191"/>
      <c r="G19" s="191">
        <v>16</v>
      </c>
      <c r="H19" s="191">
        <v>465</v>
      </c>
      <c r="I19" s="191"/>
      <c r="J19" s="191"/>
      <c r="K19" s="191"/>
      <c r="L19" s="191"/>
      <c r="M19" s="191"/>
      <c r="N19" s="191"/>
      <c r="O19" s="191"/>
      <c r="P19" s="191"/>
      <c r="Q19" s="191">
        <v>1050</v>
      </c>
      <c r="R19" s="191"/>
      <c r="S19" s="191">
        <v>-1050</v>
      </c>
      <c r="T19" s="191"/>
      <c r="U19" s="191"/>
      <c r="V19" s="193"/>
      <c r="W19" s="92">
        <f t="shared" si="0"/>
        <v>16930</v>
      </c>
    </row>
    <row r="20" spans="1:23" ht="15.75" customHeight="1">
      <c r="A20" s="101">
        <v>14</v>
      </c>
      <c r="B20" s="283">
        <v>40928</v>
      </c>
      <c r="C20" s="287" t="s">
        <v>435</v>
      </c>
      <c r="D20" s="185">
        <v>20000</v>
      </c>
      <c r="E20" s="186">
        <v>2589</v>
      </c>
      <c r="F20" s="194"/>
      <c r="G20" s="194">
        <v>16</v>
      </c>
      <c r="H20" s="194">
        <v>465</v>
      </c>
      <c r="I20" s="194"/>
      <c r="J20" s="194"/>
      <c r="K20" s="194"/>
      <c r="L20" s="194"/>
      <c r="M20" s="194"/>
      <c r="N20" s="194">
        <v>7300</v>
      </c>
      <c r="O20" s="194"/>
      <c r="P20" s="194"/>
      <c r="Q20" s="194">
        <v>1050</v>
      </c>
      <c r="R20" s="194"/>
      <c r="S20" s="194">
        <v>-1050</v>
      </c>
      <c r="T20" s="194"/>
      <c r="U20" s="194"/>
      <c r="V20" s="195"/>
      <c r="W20" s="108">
        <f t="shared" si="0"/>
        <v>9630</v>
      </c>
    </row>
    <row r="21" spans="1:23" ht="15.75" customHeight="1">
      <c r="A21" s="109">
        <v>15</v>
      </c>
      <c r="B21" s="284">
        <v>40928</v>
      </c>
      <c r="C21" s="286" t="s">
        <v>436</v>
      </c>
      <c r="D21" s="189">
        <v>20000</v>
      </c>
      <c r="E21" s="190">
        <v>2589</v>
      </c>
      <c r="F21" s="191"/>
      <c r="G21" s="191">
        <v>16</v>
      </c>
      <c r="H21" s="191">
        <v>465</v>
      </c>
      <c r="I21" s="191"/>
      <c r="J21" s="191"/>
      <c r="K21" s="191"/>
      <c r="L21" s="191"/>
      <c r="M21" s="191"/>
      <c r="N21" s="191"/>
      <c r="O21" s="191"/>
      <c r="P21" s="191"/>
      <c r="Q21" s="191">
        <v>1050</v>
      </c>
      <c r="R21" s="191"/>
      <c r="S21" s="191">
        <v>-1050</v>
      </c>
      <c r="T21" s="191">
        <v>7300</v>
      </c>
      <c r="U21" s="191"/>
      <c r="V21" s="193"/>
      <c r="W21" s="92">
        <f t="shared" si="0"/>
        <v>9630</v>
      </c>
    </row>
    <row r="22" spans="1:23" ht="15.75" customHeight="1">
      <c r="A22" s="109">
        <v>16</v>
      </c>
      <c r="B22" s="284">
        <v>40928</v>
      </c>
      <c r="C22" s="285" t="s">
        <v>437</v>
      </c>
      <c r="D22" s="189">
        <v>20000</v>
      </c>
      <c r="E22" s="190">
        <v>2589</v>
      </c>
      <c r="F22" s="191"/>
      <c r="G22" s="191">
        <v>16</v>
      </c>
      <c r="H22" s="191">
        <v>465</v>
      </c>
      <c r="I22" s="191"/>
      <c r="J22" s="191"/>
      <c r="K22" s="191"/>
      <c r="L22" s="191"/>
      <c r="M22" s="191"/>
      <c r="N22" s="191">
        <v>7300</v>
      </c>
      <c r="O22" s="191"/>
      <c r="P22" s="191"/>
      <c r="Q22" s="191">
        <v>1050</v>
      </c>
      <c r="R22" s="191"/>
      <c r="S22" s="191">
        <v>-1050</v>
      </c>
      <c r="T22" s="191"/>
      <c r="U22" s="191"/>
      <c r="V22" s="193"/>
      <c r="W22" s="92">
        <f t="shared" si="0"/>
        <v>9630</v>
      </c>
    </row>
    <row r="23" spans="1:23" ht="15.75" customHeight="1">
      <c r="A23" s="109">
        <v>17</v>
      </c>
      <c r="B23" s="284">
        <v>40928</v>
      </c>
      <c r="C23" s="285" t="s">
        <v>438</v>
      </c>
      <c r="D23" s="189">
        <v>20000</v>
      </c>
      <c r="E23" s="190">
        <v>2589</v>
      </c>
      <c r="F23" s="191"/>
      <c r="G23" s="191">
        <v>16</v>
      </c>
      <c r="H23" s="191">
        <v>465</v>
      </c>
      <c r="I23" s="191"/>
      <c r="J23" s="191"/>
      <c r="K23" s="191"/>
      <c r="L23" s="191"/>
      <c r="M23" s="191"/>
      <c r="N23" s="191"/>
      <c r="O23" s="191"/>
      <c r="P23" s="191"/>
      <c r="Q23" s="191">
        <v>1050</v>
      </c>
      <c r="R23" s="191"/>
      <c r="S23" s="191">
        <v>-1050</v>
      </c>
      <c r="T23" s="191"/>
      <c r="U23" s="191"/>
      <c r="V23" s="193"/>
      <c r="W23" s="92">
        <f t="shared" si="0"/>
        <v>16930</v>
      </c>
    </row>
    <row r="24" spans="1:23" ht="15.75" customHeight="1">
      <c r="A24" s="109">
        <v>18</v>
      </c>
      <c r="B24" s="284">
        <v>40928</v>
      </c>
      <c r="C24" s="285" t="s">
        <v>439</v>
      </c>
      <c r="D24" s="189">
        <v>20000</v>
      </c>
      <c r="E24" s="190">
        <v>2589</v>
      </c>
      <c r="F24" s="191"/>
      <c r="G24" s="191">
        <v>16</v>
      </c>
      <c r="H24" s="191">
        <v>465</v>
      </c>
      <c r="I24" s="191"/>
      <c r="J24" s="191"/>
      <c r="K24" s="191"/>
      <c r="L24" s="191"/>
      <c r="M24" s="191"/>
      <c r="N24" s="191">
        <v>7300</v>
      </c>
      <c r="O24" s="191"/>
      <c r="P24" s="191"/>
      <c r="Q24" s="191">
        <v>1050</v>
      </c>
      <c r="R24" s="191"/>
      <c r="S24" s="191">
        <v>-1050</v>
      </c>
      <c r="T24" s="191"/>
      <c r="U24" s="191"/>
      <c r="V24" s="193"/>
      <c r="W24" s="92">
        <f t="shared" si="0"/>
        <v>9630</v>
      </c>
    </row>
    <row r="25" spans="1:23" ht="15.75" customHeight="1">
      <c r="A25" s="101">
        <v>19</v>
      </c>
      <c r="B25" s="283">
        <v>40928</v>
      </c>
      <c r="C25" s="285" t="s">
        <v>440</v>
      </c>
      <c r="D25" s="185">
        <v>20000</v>
      </c>
      <c r="E25" s="186">
        <v>2589</v>
      </c>
      <c r="F25" s="194"/>
      <c r="G25" s="194">
        <v>16</v>
      </c>
      <c r="H25" s="194">
        <v>465</v>
      </c>
      <c r="I25" s="194"/>
      <c r="J25" s="194"/>
      <c r="K25" s="194"/>
      <c r="L25" s="194"/>
      <c r="M25" s="194"/>
      <c r="N25" s="194">
        <v>7300</v>
      </c>
      <c r="O25" s="194"/>
      <c r="P25" s="194"/>
      <c r="Q25" s="194">
        <v>1050</v>
      </c>
      <c r="R25" s="194"/>
      <c r="S25" s="194">
        <v>-1050</v>
      </c>
      <c r="T25" s="194"/>
      <c r="U25" s="194"/>
      <c r="V25" s="195"/>
      <c r="W25" s="108">
        <f t="shared" si="0"/>
        <v>9630</v>
      </c>
    </row>
    <row r="26" spans="1:23" ht="15.75" customHeight="1">
      <c r="A26" s="109">
        <v>20</v>
      </c>
      <c r="B26" s="284">
        <v>40928</v>
      </c>
      <c r="C26" s="285" t="s">
        <v>441</v>
      </c>
      <c r="D26" s="189">
        <v>20000</v>
      </c>
      <c r="E26" s="190"/>
      <c r="F26" s="191"/>
      <c r="G26" s="191"/>
      <c r="H26" s="191"/>
      <c r="I26" s="191"/>
      <c r="J26" s="191"/>
      <c r="K26" s="191"/>
      <c r="L26" s="191"/>
      <c r="M26" s="191"/>
      <c r="N26" s="191"/>
      <c r="O26" s="191"/>
      <c r="P26" s="191"/>
      <c r="Q26" s="191">
        <v>1050</v>
      </c>
      <c r="R26" s="191"/>
      <c r="S26" s="191">
        <v>-1050</v>
      </c>
      <c r="T26" s="191"/>
      <c r="U26" s="191"/>
      <c r="V26" s="193"/>
      <c r="W26" s="92">
        <f t="shared" si="0"/>
        <v>20000</v>
      </c>
    </row>
    <row r="27" spans="1:23" ht="15.75" customHeight="1">
      <c r="A27" s="109">
        <v>21</v>
      </c>
      <c r="B27" s="284">
        <v>40928</v>
      </c>
      <c r="C27" s="285" t="s">
        <v>442</v>
      </c>
      <c r="D27" s="189">
        <v>20000</v>
      </c>
      <c r="E27" s="190">
        <v>2589</v>
      </c>
      <c r="F27" s="191"/>
      <c r="G27" s="191">
        <v>16</v>
      </c>
      <c r="H27" s="191">
        <v>465</v>
      </c>
      <c r="I27" s="191"/>
      <c r="J27" s="191"/>
      <c r="K27" s="191"/>
      <c r="L27" s="191"/>
      <c r="M27" s="191"/>
      <c r="N27" s="191"/>
      <c r="O27" s="191"/>
      <c r="P27" s="191"/>
      <c r="Q27" s="191">
        <v>1050</v>
      </c>
      <c r="R27" s="191">
        <v>7300</v>
      </c>
      <c r="S27" s="191">
        <v>-1050</v>
      </c>
      <c r="T27" s="191"/>
      <c r="U27" s="191"/>
      <c r="V27" s="193"/>
      <c r="W27" s="92">
        <f t="shared" si="0"/>
        <v>9630</v>
      </c>
    </row>
    <row r="28" spans="1:23" ht="15.75" customHeight="1">
      <c r="A28" s="109">
        <v>22</v>
      </c>
      <c r="B28" s="284">
        <v>40928</v>
      </c>
      <c r="C28" s="285" t="s">
        <v>443</v>
      </c>
      <c r="D28" s="189">
        <v>20000</v>
      </c>
      <c r="E28" s="190">
        <v>2589</v>
      </c>
      <c r="F28" s="191"/>
      <c r="G28" s="191">
        <v>16</v>
      </c>
      <c r="H28" s="191">
        <v>465</v>
      </c>
      <c r="I28" s="191"/>
      <c r="J28" s="191"/>
      <c r="K28" s="191"/>
      <c r="L28" s="191"/>
      <c r="M28" s="191"/>
      <c r="N28" s="191"/>
      <c r="O28" s="191"/>
      <c r="P28" s="191"/>
      <c r="Q28" s="191">
        <v>1050</v>
      </c>
      <c r="R28" s="191"/>
      <c r="S28" s="191">
        <v>-1050</v>
      </c>
      <c r="T28" s="191"/>
      <c r="U28" s="191"/>
      <c r="V28" s="193"/>
      <c r="W28" s="92">
        <f t="shared" si="0"/>
        <v>16930</v>
      </c>
    </row>
    <row r="29" spans="1:23" ht="15.75" customHeight="1">
      <c r="A29" s="109">
        <v>23</v>
      </c>
      <c r="B29" s="284">
        <v>40928</v>
      </c>
      <c r="C29" s="285" t="s">
        <v>444</v>
      </c>
      <c r="D29" s="189">
        <v>20000</v>
      </c>
      <c r="E29" s="190">
        <v>2589</v>
      </c>
      <c r="F29" s="191"/>
      <c r="G29" s="191">
        <v>16</v>
      </c>
      <c r="H29" s="191">
        <v>465</v>
      </c>
      <c r="I29" s="191"/>
      <c r="J29" s="191"/>
      <c r="K29" s="191"/>
      <c r="L29" s="191"/>
      <c r="M29" s="191"/>
      <c r="N29" s="191"/>
      <c r="O29" s="191"/>
      <c r="P29" s="191"/>
      <c r="Q29" s="191">
        <v>1050</v>
      </c>
      <c r="R29" s="191"/>
      <c r="S29" s="191">
        <v>-1050</v>
      </c>
      <c r="T29" s="191"/>
      <c r="U29" s="191"/>
      <c r="V29" s="193"/>
      <c r="W29" s="92">
        <f t="shared" si="0"/>
        <v>16930</v>
      </c>
    </row>
    <row r="30" spans="1:23" ht="15.75" customHeight="1">
      <c r="A30" s="109">
        <v>24</v>
      </c>
      <c r="B30" s="284">
        <v>40928</v>
      </c>
      <c r="C30" s="285" t="s">
        <v>474</v>
      </c>
      <c r="D30" s="189">
        <v>20000</v>
      </c>
      <c r="E30" s="190">
        <v>2589</v>
      </c>
      <c r="F30" s="191"/>
      <c r="G30" s="191">
        <v>16</v>
      </c>
      <c r="H30" s="191">
        <v>465</v>
      </c>
      <c r="I30" s="191"/>
      <c r="J30" s="191"/>
      <c r="K30" s="191"/>
      <c r="L30" s="191"/>
      <c r="M30" s="191"/>
      <c r="N30" s="191">
        <v>7300</v>
      </c>
      <c r="O30" s="191"/>
      <c r="P30" s="191"/>
      <c r="Q30" s="191">
        <v>1050</v>
      </c>
      <c r="R30" s="191"/>
      <c r="S30" s="191">
        <v>-1050</v>
      </c>
      <c r="T30" s="191"/>
      <c r="U30" s="191"/>
      <c r="V30" s="193"/>
      <c r="W30" s="92">
        <f t="shared" si="0"/>
        <v>9630</v>
      </c>
    </row>
    <row r="31" spans="1:23" ht="15.75" customHeight="1">
      <c r="A31" s="109">
        <v>25</v>
      </c>
      <c r="B31" s="284">
        <v>40928</v>
      </c>
      <c r="C31" s="285" t="s">
        <v>475</v>
      </c>
      <c r="D31" s="189">
        <v>20000</v>
      </c>
      <c r="E31" s="190">
        <v>2589</v>
      </c>
      <c r="F31" s="191"/>
      <c r="G31" s="191">
        <v>16</v>
      </c>
      <c r="H31" s="191">
        <v>465</v>
      </c>
      <c r="I31" s="191"/>
      <c r="J31" s="191"/>
      <c r="K31" s="191"/>
      <c r="L31" s="191"/>
      <c r="M31" s="191"/>
      <c r="N31" s="191"/>
      <c r="O31" s="191"/>
      <c r="P31" s="191"/>
      <c r="Q31" s="191">
        <v>1050</v>
      </c>
      <c r="R31" s="191"/>
      <c r="S31" s="191">
        <v>-1050</v>
      </c>
      <c r="T31" s="191"/>
      <c r="U31" s="191"/>
      <c r="V31" s="193"/>
      <c r="W31" s="92">
        <f t="shared" si="0"/>
        <v>16930</v>
      </c>
    </row>
    <row r="32" spans="1:23" ht="15.75" customHeight="1">
      <c r="A32" s="109">
        <v>26</v>
      </c>
      <c r="B32" s="284">
        <v>40928</v>
      </c>
      <c r="C32" s="285" t="s">
        <v>445</v>
      </c>
      <c r="D32" s="189">
        <v>20000</v>
      </c>
      <c r="E32" s="190">
        <v>2589</v>
      </c>
      <c r="F32" s="191"/>
      <c r="G32" s="191">
        <v>16</v>
      </c>
      <c r="H32" s="191">
        <v>465</v>
      </c>
      <c r="I32" s="191"/>
      <c r="J32" s="191"/>
      <c r="K32" s="191"/>
      <c r="L32" s="191"/>
      <c r="M32" s="191"/>
      <c r="N32" s="191">
        <v>7300</v>
      </c>
      <c r="O32" s="191"/>
      <c r="P32" s="191"/>
      <c r="Q32" s="191">
        <v>1050</v>
      </c>
      <c r="R32" s="191"/>
      <c r="S32" s="191">
        <v>-1050</v>
      </c>
      <c r="T32" s="191"/>
      <c r="U32" s="191"/>
      <c r="V32" s="193"/>
      <c r="W32" s="92">
        <f t="shared" si="0"/>
        <v>9630</v>
      </c>
    </row>
    <row r="33" spans="1:23" ht="15.75" customHeight="1">
      <c r="A33" s="101">
        <v>27</v>
      </c>
      <c r="B33" s="283">
        <v>40928</v>
      </c>
      <c r="C33" s="285" t="s">
        <v>446</v>
      </c>
      <c r="D33" s="185">
        <v>20000</v>
      </c>
      <c r="E33" s="186">
        <v>2589</v>
      </c>
      <c r="F33" s="194"/>
      <c r="G33" s="194">
        <v>16</v>
      </c>
      <c r="H33" s="194">
        <v>465</v>
      </c>
      <c r="I33" s="194"/>
      <c r="J33" s="194"/>
      <c r="K33" s="194"/>
      <c r="L33" s="194"/>
      <c r="M33" s="194"/>
      <c r="N33" s="194"/>
      <c r="O33" s="194"/>
      <c r="P33" s="194"/>
      <c r="Q33" s="194">
        <v>1050</v>
      </c>
      <c r="R33" s="194"/>
      <c r="S33" s="194">
        <v>-1050</v>
      </c>
      <c r="T33" s="194"/>
      <c r="U33" s="194"/>
      <c r="V33" s="195"/>
      <c r="W33" s="108">
        <f t="shared" si="0"/>
        <v>16930</v>
      </c>
    </row>
    <row r="34" spans="1:23" ht="15.75" customHeight="1">
      <c r="A34" s="109">
        <v>28</v>
      </c>
      <c r="B34" s="284">
        <v>40928</v>
      </c>
      <c r="C34" s="285" t="s">
        <v>447</v>
      </c>
      <c r="D34" s="189">
        <v>20000</v>
      </c>
      <c r="E34" s="190">
        <v>2589</v>
      </c>
      <c r="F34" s="191"/>
      <c r="G34" s="191">
        <v>16</v>
      </c>
      <c r="H34" s="191">
        <v>465</v>
      </c>
      <c r="I34" s="191"/>
      <c r="J34" s="191"/>
      <c r="K34" s="191"/>
      <c r="L34" s="191"/>
      <c r="M34" s="191"/>
      <c r="N34" s="191">
        <v>7300</v>
      </c>
      <c r="O34" s="191"/>
      <c r="P34" s="191"/>
      <c r="Q34" s="191">
        <v>1050</v>
      </c>
      <c r="R34" s="191"/>
      <c r="S34" s="191">
        <v>-1050</v>
      </c>
      <c r="T34" s="191"/>
      <c r="U34" s="191"/>
      <c r="V34" s="193"/>
      <c r="W34" s="92">
        <f t="shared" si="0"/>
        <v>9630</v>
      </c>
    </row>
    <row r="35" spans="1:23" ht="15.75" customHeight="1">
      <c r="A35" s="109">
        <v>29</v>
      </c>
      <c r="B35" s="284">
        <v>40928</v>
      </c>
      <c r="C35" s="285" t="s">
        <v>448</v>
      </c>
      <c r="D35" s="189">
        <v>20000</v>
      </c>
      <c r="E35" s="190">
        <v>2589</v>
      </c>
      <c r="F35" s="191"/>
      <c r="G35" s="191">
        <v>16</v>
      </c>
      <c r="H35" s="191">
        <v>465</v>
      </c>
      <c r="I35" s="191"/>
      <c r="J35" s="191"/>
      <c r="K35" s="191"/>
      <c r="L35" s="191"/>
      <c r="M35" s="191"/>
      <c r="N35" s="191">
        <v>7300</v>
      </c>
      <c r="O35" s="191"/>
      <c r="P35" s="191"/>
      <c r="Q35" s="191">
        <v>1050</v>
      </c>
      <c r="R35" s="191"/>
      <c r="S35" s="191">
        <v>-1050</v>
      </c>
      <c r="T35" s="191"/>
      <c r="U35" s="191"/>
      <c r="V35" s="193"/>
      <c r="W35" s="92">
        <f t="shared" si="0"/>
        <v>9630</v>
      </c>
    </row>
    <row r="36" spans="1:23" ht="15.75" customHeight="1">
      <c r="A36" s="109">
        <v>30</v>
      </c>
      <c r="B36" s="284">
        <v>40928</v>
      </c>
      <c r="C36" s="285" t="s">
        <v>481</v>
      </c>
      <c r="D36" s="189">
        <v>3070</v>
      </c>
      <c r="E36" s="190">
        <v>2589</v>
      </c>
      <c r="F36" s="191"/>
      <c r="G36" s="191">
        <v>16</v>
      </c>
      <c r="H36" s="191">
        <v>465</v>
      </c>
      <c r="I36" s="191"/>
      <c r="J36" s="191"/>
      <c r="K36" s="191"/>
      <c r="L36" s="191"/>
      <c r="M36" s="191"/>
      <c r="N36" s="191"/>
      <c r="O36" s="191"/>
      <c r="P36" s="191"/>
      <c r="Q36" s="191"/>
      <c r="R36" s="191"/>
      <c r="S36" s="191"/>
      <c r="T36" s="191"/>
      <c r="U36" s="191"/>
      <c r="V36" s="197"/>
      <c r="W36" s="92">
        <f t="shared" si="0"/>
        <v>0</v>
      </c>
    </row>
    <row r="37" spans="1:23" ht="13">
      <c r="A37" s="109">
        <v>31</v>
      </c>
      <c r="B37" s="284">
        <v>40928</v>
      </c>
      <c r="C37" s="285" t="s">
        <v>482</v>
      </c>
      <c r="D37" s="189">
        <v>3070</v>
      </c>
      <c r="E37" s="190">
        <v>2589</v>
      </c>
      <c r="F37" s="191"/>
      <c r="G37" s="191">
        <v>16</v>
      </c>
      <c r="H37" s="191">
        <v>465</v>
      </c>
      <c r="I37" s="191"/>
      <c r="J37" s="191"/>
      <c r="K37" s="191"/>
      <c r="L37" s="191"/>
      <c r="M37" s="191"/>
      <c r="N37" s="191"/>
      <c r="O37" s="191"/>
      <c r="P37" s="191"/>
      <c r="Q37" s="191"/>
      <c r="R37" s="191"/>
      <c r="S37" s="191"/>
      <c r="T37" s="191"/>
      <c r="U37" s="191"/>
      <c r="V37" s="193"/>
      <c r="W37" s="92">
        <f t="shared" si="0"/>
        <v>0</v>
      </c>
    </row>
    <row r="38" spans="1:23" ht="15.75" customHeight="1">
      <c r="A38" s="109">
        <v>32</v>
      </c>
      <c r="B38" s="284">
        <v>40928</v>
      </c>
      <c r="C38" s="285" t="s">
        <v>483</v>
      </c>
      <c r="D38" s="189">
        <v>3070</v>
      </c>
      <c r="E38" s="190">
        <v>2589</v>
      </c>
      <c r="F38" s="191"/>
      <c r="G38" s="191">
        <v>16</v>
      </c>
      <c r="H38" s="191">
        <v>465</v>
      </c>
      <c r="I38" s="191"/>
      <c r="J38" s="191"/>
      <c r="K38" s="191"/>
      <c r="L38" s="191"/>
      <c r="M38" s="191"/>
      <c r="N38" s="191"/>
      <c r="O38" s="191"/>
      <c r="P38" s="191"/>
      <c r="Q38" s="191"/>
      <c r="R38" s="191"/>
      <c r="S38" s="191"/>
      <c r="T38" s="191"/>
      <c r="U38" s="191"/>
      <c r="V38" s="198"/>
      <c r="W38" s="92">
        <f t="shared" si="0"/>
        <v>0</v>
      </c>
    </row>
    <row r="39" spans="1:23" ht="15.75" customHeight="1">
      <c r="A39" s="109">
        <v>33</v>
      </c>
      <c r="B39" s="284">
        <v>40959</v>
      </c>
      <c r="C39" s="111" t="s" ph="1">
        <v>259</v>
      </c>
      <c r="D39" s="189">
        <v>3</v>
      </c>
      <c r="E39" s="190"/>
      <c r="F39" s="191"/>
      <c r="G39" s="191"/>
      <c r="H39" s="191"/>
      <c r="I39" s="191"/>
      <c r="J39" s="191"/>
      <c r="K39" s="191"/>
      <c r="L39" s="191"/>
      <c r="M39" s="191"/>
      <c r="N39" s="191"/>
      <c r="O39" s="191"/>
      <c r="P39" s="191"/>
      <c r="Q39" s="191"/>
      <c r="R39" s="191"/>
      <c r="S39" s="191"/>
      <c r="T39" s="191"/>
      <c r="U39" s="191"/>
      <c r="V39" s="198"/>
      <c r="W39" s="92">
        <f t="shared" ref="W39:W63" si="1">D39-SUM(E39:V39)</f>
        <v>3</v>
      </c>
    </row>
    <row r="40" spans="1:23" ht="15.75" customHeight="1">
      <c r="A40" s="109">
        <v>34</v>
      </c>
      <c r="B40" s="284">
        <v>40971</v>
      </c>
      <c r="C40" s="285" t="s">
        <v>476</v>
      </c>
      <c r="D40" s="189">
        <v>20000</v>
      </c>
      <c r="E40" s="190"/>
      <c r="F40" s="191"/>
      <c r="G40" s="191"/>
      <c r="H40" s="191"/>
      <c r="I40" s="191"/>
      <c r="J40" s="191"/>
      <c r="K40" s="191"/>
      <c r="L40" s="191"/>
      <c r="M40" s="191">
        <v>3070</v>
      </c>
      <c r="N40" s="191"/>
      <c r="O40" s="191"/>
      <c r="P40" s="191"/>
      <c r="Q40" s="191">
        <v>1050</v>
      </c>
      <c r="R40" s="191"/>
      <c r="S40" s="191">
        <v>-1050</v>
      </c>
      <c r="T40" s="191"/>
      <c r="U40" s="191"/>
      <c r="V40" s="198"/>
      <c r="W40" s="92">
        <f t="shared" si="1"/>
        <v>16930</v>
      </c>
    </row>
    <row r="41" spans="1:23" ht="15.75" customHeight="1">
      <c r="A41" s="109">
        <v>35</v>
      </c>
      <c r="B41" s="284">
        <v>40971</v>
      </c>
      <c r="C41" s="285" t="s">
        <v>449</v>
      </c>
      <c r="D41" s="189">
        <v>20000</v>
      </c>
      <c r="E41" s="190"/>
      <c r="F41" s="191"/>
      <c r="G41" s="191"/>
      <c r="H41" s="191"/>
      <c r="I41" s="191"/>
      <c r="J41" s="191"/>
      <c r="K41" s="191"/>
      <c r="L41" s="191"/>
      <c r="M41" s="191"/>
      <c r="N41" s="191">
        <v>7300</v>
      </c>
      <c r="O41" s="191"/>
      <c r="P41" s="191"/>
      <c r="Q41" s="191">
        <v>1050</v>
      </c>
      <c r="R41" s="191"/>
      <c r="S41" s="191">
        <v>-1050</v>
      </c>
      <c r="T41" s="191"/>
      <c r="U41" s="191"/>
      <c r="V41" s="198"/>
      <c r="W41" s="92">
        <f t="shared" si="1"/>
        <v>12700</v>
      </c>
    </row>
    <row r="42" spans="1:23" ht="15.75" customHeight="1">
      <c r="A42" s="109">
        <v>36</v>
      </c>
      <c r="B42" s="284">
        <v>40971</v>
      </c>
      <c r="C42" s="285" t="s">
        <v>450</v>
      </c>
      <c r="D42" s="189">
        <v>20000</v>
      </c>
      <c r="E42" s="191"/>
      <c r="F42" s="191"/>
      <c r="G42" s="191"/>
      <c r="H42" s="191"/>
      <c r="I42" s="191"/>
      <c r="J42" s="191"/>
      <c r="K42" s="191"/>
      <c r="L42" s="191"/>
      <c r="M42" s="191"/>
      <c r="N42" s="191"/>
      <c r="O42" s="191"/>
      <c r="P42" s="191"/>
      <c r="Q42" s="191">
        <v>1050</v>
      </c>
      <c r="R42" s="191"/>
      <c r="S42" s="191">
        <v>-1050</v>
      </c>
      <c r="T42" s="191">
        <v>7300</v>
      </c>
      <c r="U42" s="191"/>
      <c r="V42" s="199"/>
      <c r="W42" s="92">
        <f t="shared" si="1"/>
        <v>12700</v>
      </c>
    </row>
    <row r="43" spans="1:23" ht="15.75" customHeight="1">
      <c r="A43" s="109">
        <v>37</v>
      </c>
      <c r="B43" s="284">
        <v>41013</v>
      </c>
      <c r="C43" s="285" t="s">
        <v>451</v>
      </c>
      <c r="D43" s="189">
        <v>20000</v>
      </c>
      <c r="E43" s="191"/>
      <c r="F43" s="191"/>
      <c r="G43" s="191"/>
      <c r="H43" s="191"/>
      <c r="I43" s="191"/>
      <c r="J43" s="191"/>
      <c r="K43" s="191"/>
      <c r="L43" s="191"/>
      <c r="M43" s="191"/>
      <c r="N43" s="191">
        <v>7300</v>
      </c>
      <c r="O43" s="191"/>
      <c r="P43" s="191"/>
      <c r="Q43" s="191">
        <v>1050</v>
      </c>
      <c r="R43" s="191"/>
      <c r="S43" s="191">
        <v>-1050</v>
      </c>
      <c r="T43" s="191"/>
      <c r="U43" s="191"/>
      <c r="V43" s="199"/>
      <c r="W43" s="92">
        <f t="shared" si="1"/>
        <v>12700</v>
      </c>
    </row>
    <row r="44" spans="1:23" ht="15.75" customHeight="1">
      <c r="A44" s="109">
        <v>38</v>
      </c>
      <c r="B44" s="284">
        <v>41014</v>
      </c>
      <c r="C44" s="285" t="s">
        <v>452</v>
      </c>
      <c r="D44" s="189">
        <v>20000</v>
      </c>
      <c r="E44" s="191"/>
      <c r="F44" s="191"/>
      <c r="G44" s="191"/>
      <c r="H44" s="191"/>
      <c r="I44" s="191"/>
      <c r="J44" s="191"/>
      <c r="K44" s="191"/>
      <c r="L44" s="191"/>
      <c r="M44" s="191"/>
      <c r="N44" s="191"/>
      <c r="O44" s="191"/>
      <c r="P44" s="191"/>
      <c r="Q44" s="191">
        <v>1050</v>
      </c>
      <c r="R44" s="191"/>
      <c r="S44" s="191">
        <v>-1050</v>
      </c>
      <c r="T44" s="191"/>
      <c r="U44" s="191"/>
      <c r="V44" s="199"/>
      <c r="W44" s="92">
        <f t="shared" si="1"/>
        <v>20000</v>
      </c>
    </row>
    <row r="45" spans="1:23" ht="15.75" customHeight="1">
      <c r="A45" s="109">
        <v>39</v>
      </c>
      <c r="B45" s="284">
        <v>41048</v>
      </c>
      <c r="C45" s="111" t="s" ph="1">
        <v>289</v>
      </c>
      <c r="D45" s="189">
        <v>-46200</v>
      </c>
      <c r="E45" s="191"/>
      <c r="F45" s="191"/>
      <c r="G45" s="191"/>
      <c r="H45" s="191"/>
      <c r="I45" s="191"/>
      <c r="J45" s="191"/>
      <c r="K45" s="191"/>
      <c r="L45" s="191"/>
      <c r="M45" s="191"/>
      <c r="N45" s="191"/>
      <c r="O45" s="191"/>
      <c r="P45" s="191"/>
      <c r="Q45" s="191">
        <v>-46200</v>
      </c>
      <c r="R45" s="191"/>
      <c r="S45" s="191"/>
      <c r="T45" s="191"/>
      <c r="U45" s="191"/>
      <c r="V45" s="199"/>
      <c r="W45" s="92">
        <f t="shared" si="1"/>
        <v>0</v>
      </c>
    </row>
    <row r="46" spans="1:23" ht="15.75" customHeight="1">
      <c r="A46" s="109">
        <v>40</v>
      </c>
      <c r="B46" s="284">
        <v>41077</v>
      </c>
      <c r="C46" s="285" t="s">
        <v>453</v>
      </c>
      <c r="D46" s="189">
        <v>3070</v>
      </c>
      <c r="E46" s="191"/>
      <c r="F46" s="191"/>
      <c r="G46" s="191"/>
      <c r="H46" s="191"/>
      <c r="I46" s="191"/>
      <c r="J46" s="191"/>
      <c r="K46" s="191"/>
      <c r="L46" s="191"/>
      <c r="M46" s="191"/>
      <c r="N46" s="191"/>
      <c r="O46" s="191">
        <v>3070</v>
      </c>
      <c r="P46" s="191"/>
      <c r="Q46" s="191"/>
      <c r="R46" s="191"/>
      <c r="S46" s="191"/>
      <c r="T46" s="191"/>
      <c r="U46" s="191"/>
      <c r="V46" s="199"/>
      <c r="W46" s="92">
        <f t="shared" si="1"/>
        <v>0</v>
      </c>
    </row>
    <row r="47" spans="1:23" ht="15.75" customHeight="1">
      <c r="A47" s="109">
        <v>41</v>
      </c>
      <c r="B47" s="284">
        <v>41077</v>
      </c>
      <c r="C47" s="285" t="s">
        <v>454</v>
      </c>
      <c r="D47" s="189">
        <v>-3070</v>
      </c>
      <c r="E47" s="191"/>
      <c r="F47" s="191"/>
      <c r="G47" s="191"/>
      <c r="H47" s="191"/>
      <c r="I47" s="191"/>
      <c r="J47" s="191"/>
      <c r="K47" s="191"/>
      <c r="L47" s="191"/>
      <c r="M47" s="191"/>
      <c r="N47" s="191"/>
      <c r="O47" s="191">
        <v>-3070</v>
      </c>
      <c r="P47" s="191"/>
      <c r="Q47" s="191"/>
      <c r="R47" s="191"/>
      <c r="S47" s="191"/>
      <c r="T47" s="191"/>
      <c r="U47" s="191"/>
      <c r="V47" s="199"/>
      <c r="W47" s="92">
        <f t="shared" si="1"/>
        <v>0</v>
      </c>
    </row>
    <row r="48" spans="1:23" ht="15.75" customHeight="1">
      <c r="A48" s="109">
        <v>42</v>
      </c>
      <c r="B48" s="284">
        <v>41077</v>
      </c>
      <c r="C48" s="285" t="s">
        <v>455</v>
      </c>
      <c r="D48" s="189">
        <v>20000</v>
      </c>
      <c r="E48" s="191"/>
      <c r="F48" s="191"/>
      <c r="G48" s="191"/>
      <c r="H48" s="191"/>
      <c r="I48" s="191"/>
      <c r="J48" s="191"/>
      <c r="K48" s="191"/>
      <c r="L48" s="191"/>
      <c r="M48" s="191"/>
      <c r="N48" s="191"/>
      <c r="O48" s="191"/>
      <c r="P48" s="191"/>
      <c r="Q48" s="191">
        <v>1050</v>
      </c>
      <c r="R48" s="191"/>
      <c r="S48" s="191">
        <v>-1050</v>
      </c>
      <c r="T48" s="191"/>
      <c r="U48" s="191"/>
      <c r="V48" s="199"/>
      <c r="W48" s="92">
        <f t="shared" si="1"/>
        <v>20000</v>
      </c>
    </row>
    <row r="49" spans="1:23" ht="15.75" customHeight="1">
      <c r="A49" s="109">
        <v>43</v>
      </c>
      <c r="B49" s="284">
        <v>41077</v>
      </c>
      <c r="C49" s="285" t="s">
        <v>456</v>
      </c>
      <c r="D49" s="189">
        <v>20000</v>
      </c>
      <c r="E49" s="191"/>
      <c r="F49" s="191"/>
      <c r="G49" s="191"/>
      <c r="H49" s="191"/>
      <c r="I49" s="191"/>
      <c r="J49" s="191"/>
      <c r="K49" s="191"/>
      <c r="L49" s="191"/>
      <c r="M49" s="191"/>
      <c r="N49" s="191"/>
      <c r="O49" s="191"/>
      <c r="P49" s="191"/>
      <c r="Q49" s="191">
        <v>1050</v>
      </c>
      <c r="R49" s="191"/>
      <c r="S49" s="191">
        <v>-1050</v>
      </c>
      <c r="T49" s="191"/>
      <c r="U49" s="191"/>
      <c r="V49" s="199"/>
      <c r="W49" s="92">
        <f t="shared" si="1"/>
        <v>20000</v>
      </c>
    </row>
    <row r="50" spans="1:23" ht="15.75" customHeight="1">
      <c r="A50" s="109">
        <v>44</v>
      </c>
      <c r="B50" s="284">
        <v>41077</v>
      </c>
      <c r="C50" s="285" t="s">
        <v>457</v>
      </c>
      <c r="D50" s="189">
        <v>20000</v>
      </c>
      <c r="E50" s="191"/>
      <c r="F50" s="191"/>
      <c r="G50" s="191"/>
      <c r="H50" s="191"/>
      <c r="I50" s="191"/>
      <c r="J50" s="191"/>
      <c r="K50" s="191"/>
      <c r="L50" s="191"/>
      <c r="M50" s="191"/>
      <c r="N50" s="191"/>
      <c r="O50" s="191"/>
      <c r="P50" s="191"/>
      <c r="Q50" s="191">
        <v>1050</v>
      </c>
      <c r="R50" s="191"/>
      <c r="S50" s="191">
        <v>-1050</v>
      </c>
      <c r="T50" s="191"/>
      <c r="U50" s="191"/>
      <c r="V50" s="199"/>
      <c r="W50" s="92">
        <f t="shared" si="1"/>
        <v>20000</v>
      </c>
    </row>
    <row r="51" spans="1:23" ht="15.75" customHeight="1">
      <c r="A51" s="109">
        <v>45</v>
      </c>
      <c r="B51" s="284">
        <v>41077</v>
      </c>
      <c r="C51" s="285" t="s">
        <v>458</v>
      </c>
      <c r="D51" s="189">
        <v>20000</v>
      </c>
      <c r="E51" s="191"/>
      <c r="F51" s="191"/>
      <c r="G51" s="191"/>
      <c r="H51" s="191"/>
      <c r="I51" s="191"/>
      <c r="J51" s="191"/>
      <c r="K51" s="191"/>
      <c r="L51" s="191"/>
      <c r="M51" s="191"/>
      <c r="N51" s="191"/>
      <c r="O51" s="191"/>
      <c r="P51" s="191"/>
      <c r="Q51" s="191">
        <v>1050</v>
      </c>
      <c r="R51" s="191"/>
      <c r="S51" s="191">
        <v>-1050</v>
      </c>
      <c r="T51" s="191"/>
      <c r="U51" s="191"/>
      <c r="V51" s="199"/>
      <c r="W51" s="92">
        <f t="shared" si="1"/>
        <v>20000</v>
      </c>
    </row>
    <row r="52" spans="1:23" ht="15.75" customHeight="1">
      <c r="A52" s="109">
        <v>46</v>
      </c>
      <c r="B52" s="284">
        <v>41077</v>
      </c>
      <c r="C52" s="285" t="s">
        <v>477</v>
      </c>
      <c r="D52" s="189">
        <v>20000</v>
      </c>
      <c r="E52" s="191"/>
      <c r="F52" s="191"/>
      <c r="G52" s="191"/>
      <c r="H52" s="191"/>
      <c r="I52" s="191"/>
      <c r="J52" s="191"/>
      <c r="K52" s="191"/>
      <c r="L52" s="191"/>
      <c r="M52" s="191"/>
      <c r="N52" s="191"/>
      <c r="O52" s="191"/>
      <c r="P52" s="191"/>
      <c r="Q52" s="191">
        <v>1050</v>
      </c>
      <c r="R52" s="191"/>
      <c r="S52" s="191">
        <v>-1050</v>
      </c>
      <c r="T52" s="191"/>
      <c r="U52" s="191"/>
      <c r="V52" s="199"/>
      <c r="W52" s="92">
        <f t="shared" si="1"/>
        <v>20000</v>
      </c>
    </row>
    <row r="53" spans="1:23" ht="15.75" customHeight="1">
      <c r="A53" s="109">
        <v>47</v>
      </c>
      <c r="B53" s="284">
        <v>41077</v>
      </c>
      <c r="C53" s="285" t="s">
        <v>459</v>
      </c>
      <c r="D53" s="189">
        <v>20000</v>
      </c>
      <c r="E53" s="191"/>
      <c r="F53" s="191"/>
      <c r="G53" s="191"/>
      <c r="H53" s="191"/>
      <c r="I53" s="191"/>
      <c r="J53" s="191"/>
      <c r="K53" s="191"/>
      <c r="L53" s="191"/>
      <c r="M53" s="191"/>
      <c r="N53" s="191"/>
      <c r="O53" s="191"/>
      <c r="P53" s="191"/>
      <c r="Q53" s="191">
        <v>1050</v>
      </c>
      <c r="R53" s="191"/>
      <c r="S53" s="191">
        <v>-1050</v>
      </c>
      <c r="T53" s="191"/>
      <c r="U53" s="191"/>
      <c r="V53" s="199"/>
      <c r="W53" s="92">
        <f t="shared" si="1"/>
        <v>20000</v>
      </c>
    </row>
    <row r="54" spans="1:23" ht="15.75" customHeight="1">
      <c r="A54" s="109">
        <v>48</v>
      </c>
      <c r="B54" s="284">
        <v>41077</v>
      </c>
      <c r="C54" s="285" t="s">
        <v>460</v>
      </c>
      <c r="D54" s="189">
        <v>20000</v>
      </c>
      <c r="E54" s="191"/>
      <c r="F54" s="191"/>
      <c r="G54" s="191"/>
      <c r="H54" s="191"/>
      <c r="I54" s="191"/>
      <c r="J54" s="191"/>
      <c r="K54" s="191"/>
      <c r="L54" s="191"/>
      <c r="M54" s="191"/>
      <c r="N54" s="191"/>
      <c r="O54" s="191"/>
      <c r="P54" s="191"/>
      <c r="Q54" s="191">
        <v>1050</v>
      </c>
      <c r="R54" s="191"/>
      <c r="S54" s="191">
        <v>-1050</v>
      </c>
      <c r="T54" s="191"/>
      <c r="U54" s="191"/>
      <c r="V54" s="199"/>
      <c r="W54" s="92">
        <f t="shared" si="1"/>
        <v>20000</v>
      </c>
    </row>
    <row r="55" spans="1:23" ht="15.75" customHeight="1">
      <c r="A55" s="109">
        <v>49</v>
      </c>
      <c r="B55" s="284">
        <v>41077</v>
      </c>
      <c r="C55" s="285" t="s">
        <v>461</v>
      </c>
      <c r="D55" s="189">
        <v>20000</v>
      </c>
      <c r="E55" s="191"/>
      <c r="F55" s="191"/>
      <c r="G55" s="191"/>
      <c r="H55" s="191"/>
      <c r="I55" s="191"/>
      <c r="J55" s="191"/>
      <c r="K55" s="191"/>
      <c r="L55" s="191"/>
      <c r="M55" s="191"/>
      <c r="N55" s="191"/>
      <c r="O55" s="191"/>
      <c r="P55" s="191"/>
      <c r="Q55" s="191">
        <v>1050</v>
      </c>
      <c r="R55" s="191"/>
      <c r="S55" s="191">
        <v>-1050</v>
      </c>
      <c r="T55" s="191"/>
      <c r="U55" s="191"/>
      <c r="V55" s="199"/>
      <c r="W55" s="92">
        <f t="shared" si="1"/>
        <v>20000</v>
      </c>
    </row>
    <row r="56" spans="1:23" ht="15.75" customHeight="1">
      <c r="A56" s="109">
        <v>50</v>
      </c>
      <c r="B56" s="284">
        <v>41077</v>
      </c>
      <c r="C56" s="285" t="s">
        <v>462</v>
      </c>
      <c r="D56" s="189">
        <v>20000</v>
      </c>
      <c r="E56" s="191"/>
      <c r="F56" s="191"/>
      <c r="G56" s="191"/>
      <c r="H56" s="191"/>
      <c r="I56" s="191"/>
      <c r="J56" s="191"/>
      <c r="K56" s="191"/>
      <c r="L56" s="191"/>
      <c r="M56" s="191"/>
      <c r="N56" s="191"/>
      <c r="O56" s="191"/>
      <c r="P56" s="191"/>
      <c r="Q56" s="191">
        <v>1050</v>
      </c>
      <c r="R56" s="191"/>
      <c r="S56" s="191">
        <v>-1050</v>
      </c>
      <c r="T56" s="191"/>
      <c r="U56" s="191"/>
      <c r="V56" s="199"/>
      <c r="W56" s="92">
        <f t="shared" si="1"/>
        <v>20000</v>
      </c>
    </row>
    <row r="57" spans="1:23" ht="15.75" customHeight="1">
      <c r="A57" s="109">
        <v>51</v>
      </c>
      <c r="B57" s="284">
        <v>41077</v>
      </c>
      <c r="C57" s="285" t="s">
        <v>478</v>
      </c>
      <c r="D57" s="189">
        <v>20000</v>
      </c>
      <c r="E57" s="191"/>
      <c r="F57" s="191"/>
      <c r="G57" s="191"/>
      <c r="H57" s="191"/>
      <c r="I57" s="191"/>
      <c r="J57" s="191"/>
      <c r="K57" s="191"/>
      <c r="L57" s="191"/>
      <c r="M57" s="191"/>
      <c r="N57" s="191"/>
      <c r="O57" s="191"/>
      <c r="P57" s="191"/>
      <c r="Q57" s="191">
        <v>1050</v>
      </c>
      <c r="R57" s="191"/>
      <c r="S57" s="191">
        <v>-1050</v>
      </c>
      <c r="T57" s="191"/>
      <c r="U57" s="191"/>
      <c r="V57" s="199"/>
      <c r="W57" s="92">
        <f t="shared" si="1"/>
        <v>20000</v>
      </c>
    </row>
    <row r="58" spans="1:23" ht="15.75" customHeight="1">
      <c r="A58" s="109">
        <v>52</v>
      </c>
      <c r="B58" s="284">
        <v>41129</v>
      </c>
      <c r="C58" s="286" t="s">
        <v>463</v>
      </c>
      <c r="D58" s="189">
        <v>46200</v>
      </c>
      <c r="E58" s="191"/>
      <c r="F58" s="191"/>
      <c r="G58" s="191"/>
      <c r="H58" s="191"/>
      <c r="I58" s="191"/>
      <c r="J58" s="191"/>
      <c r="K58" s="191"/>
      <c r="L58" s="191"/>
      <c r="M58" s="191"/>
      <c r="N58" s="191"/>
      <c r="O58" s="191"/>
      <c r="P58" s="191"/>
      <c r="Q58" s="191"/>
      <c r="R58" s="191"/>
      <c r="S58" s="191">
        <v>46200</v>
      </c>
      <c r="T58" s="191"/>
      <c r="U58" s="191"/>
      <c r="V58" s="199"/>
      <c r="W58" s="92">
        <f t="shared" si="1"/>
        <v>0</v>
      </c>
    </row>
    <row r="59" spans="1:23" ht="15.75" customHeight="1">
      <c r="A59" s="109">
        <v>53</v>
      </c>
      <c r="B59" s="284">
        <v>41141</v>
      </c>
      <c r="C59" s="285" t="s">
        <v>479</v>
      </c>
      <c r="D59" s="189">
        <v>20000</v>
      </c>
      <c r="E59" s="191"/>
      <c r="F59" s="191"/>
      <c r="G59" s="191"/>
      <c r="H59" s="191"/>
      <c r="I59" s="191"/>
      <c r="J59" s="191"/>
      <c r="K59" s="191"/>
      <c r="L59" s="191"/>
      <c r="M59" s="191"/>
      <c r="N59" s="191"/>
      <c r="O59" s="191"/>
      <c r="P59" s="191"/>
      <c r="Q59" s="191"/>
      <c r="R59" s="191"/>
      <c r="S59" s="191"/>
      <c r="T59" s="191"/>
      <c r="U59" s="191"/>
      <c r="V59" s="199"/>
      <c r="W59" s="92">
        <f t="shared" si="1"/>
        <v>20000</v>
      </c>
    </row>
    <row r="60" spans="1:23" ht="15.75" customHeight="1">
      <c r="A60" s="109">
        <v>54</v>
      </c>
      <c r="B60" s="284">
        <v>41142</v>
      </c>
      <c r="C60" s="285" t="s">
        <v>480</v>
      </c>
      <c r="D60" s="189">
        <v>20000</v>
      </c>
      <c r="E60" s="191"/>
      <c r="F60" s="191"/>
      <c r="G60" s="191"/>
      <c r="H60" s="191"/>
      <c r="I60" s="191"/>
      <c r="J60" s="191"/>
      <c r="K60" s="191"/>
      <c r="L60" s="191"/>
      <c r="M60" s="191"/>
      <c r="N60" s="191"/>
      <c r="O60" s="191"/>
      <c r="P60" s="191"/>
      <c r="Q60" s="191"/>
      <c r="R60" s="191"/>
      <c r="S60" s="191"/>
      <c r="T60" s="191"/>
      <c r="U60" s="191"/>
      <c r="V60" s="199"/>
      <c r="W60" s="92">
        <f t="shared" si="1"/>
        <v>20000</v>
      </c>
    </row>
    <row r="61" spans="1:23" ht="15.75" customHeight="1">
      <c r="A61" s="109">
        <v>55</v>
      </c>
      <c r="B61" s="284">
        <v>41143</v>
      </c>
      <c r="C61" s="288" t="s">
        <v>464</v>
      </c>
      <c r="D61" s="189">
        <v>20000</v>
      </c>
      <c r="E61" s="191"/>
      <c r="F61" s="191"/>
      <c r="G61" s="191"/>
      <c r="H61" s="191"/>
      <c r="I61" s="191"/>
      <c r="J61" s="191"/>
      <c r="K61" s="191"/>
      <c r="L61" s="191"/>
      <c r="M61" s="191"/>
      <c r="N61" s="191"/>
      <c r="O61" s="191"/>
      <c r="P61" s="191"/>
      <c r="Q61" s="191"/>
      <c r="R61" s="191"/>
      <c r="S61" s="191"/>
      <c r="T61" s="191"/>
      <c r="U61" s="191"/>
      <c r="V61" s="199"/>
      <c r="W61" s="92">
        <f t="shared" si="1"/>
        <v>20000</v>
      </c>
    </row>
    <row r="62" spans="1:23" ht="15.75" customHeight="1">
      <c r="A62" s="109">
        <v>56</v>
      </c>
      <c r="B62" s="284">
        <v>41144</v>
      </c>
      <c r="C62" s="285" t="s">
        <v>465</v>
      </c>
      <c r="D62" s="189">
        <v>20000</v>
      </c>
      <c r="E62" s="191"/>
      <c r="F62" s="191"/>
      <c r="G62" s="191"/>
      <c r="H62" s="191"/>
      <c r="I62" s="191"/>
      <c r="J62" s="191"/>
      <c r="K62" s="191"/>
      <c r="L62" s="191"/>
      <c r="M62" s="191"/>
      <c r="N62" s="191"/>
      <c r="O62" s="191"/>
      <c r="P62" s="191"/>
      <c r="Q62" s="191"/>
      <c r="R62" s="191"/>
      <c r="S62" s="191"/>
      <c r="T62" s="191"/>
      <c r="U62" s="191"/>
      <c r="V62" s="199"/>
      <c r="W62" s="92">
        <f t="shared" si="1"/>
        <v>20000</v>
      </c>
    </row>
    <row r="63" spans="1:23" ht="15.75" customHeight="1">
      <c r="A63" s="109">
        <v>57</v>
      </c>
      <c r="B63" s="284">
        <v>41145</v>
      </c>
      <c r="C63" s="285" t="s">
        <v>466</v>
      </c>
      <c r="D63" s="189">
        <v>20000</v>
      </c>
      <c r="E63" s="191"/>
      <c r="F63" s="191"/>
      <c r="G63" s="191"/>
      <c r="H63" s="191"/>
      <c r="I63" s="191"/>
      <c r="J63" s="191"/>
      <c r="K63" s="191"/>
      <c r="L63" s="191"/>
      <c r="M63" s="191"/>
      <c r="N63" s="191"/>
      <c r="O63" s="191"/>
      <c r="P63" s="191"/>
      <c r="Q63" s="191"/>
      <c r="R63" s="191"/>
      <c r="S63" s="191"/>
      <c r="T63" s="191"/>
      <c r="U63" s="191"/>
      <c r="V63" s="199"/>
      <c r="W63" s="92">
        <f t="shared" si="1"/>
        <v>20000</v>
      </c>
    </row>
    <row r="64" spans="1:23" ht="15.75" customHeight="1">
      <c r="A64" s="109">
        <v>58</v>
      </c>
      <c r="B64" s="284">
        <v>41146</v>
      </c>
      <c r="C64" s="285" t="s">
        <v>467</v>
      </c>
      <c r="D64" s="189">
        <v>20000</v>
      </c>
      <c r="E64" s="191"/>
      <c r="F64" s="191"/>
      <c r="G64" s="191"/>
      <c r="H64" s="191"/>
      <c r="I64" s="191"/>
      <c r="J64" s="191"/>
      <c r="K64" s="191"/>
      <c r="L64" s="191"/>
      <c r="M64" s="191"/>
      <c r="N64" s="191"/>
      <c r="O64" s="191"/>
      <c r="P64" s="191"/>
      <c r="Q64" s="191"/>
      <c r="R64" s="191"/>
      <c r="S64" s="191"/>
      <c r="T64" s="191"/>
      <c r="U64" s="191"/>
      <c r="V64" s="196"/>
      <c r="W64" s="192"/>
    </row>
    <row r="65" spans="1:23" ht="15.75" customHeight="1">
      <c r="A65" s="109">
        <v>59</v>
      </c>
      <c r="B65" s="284">
        <v>41147</v>
      </c>
      <c r="C65" s="285" t="s">
        <v>468</v>
      </c>
      <c r="D65" s="189">
        <v>20000</v>
      </c>
      <c r="E65" s="191"/>
      <c r="F65" s="191"/>
      <c r="G65" s="191"/>
      <c r="H65" s="191"/>
      <c r="I65" s="191"/>
      <c r="J65" s="191"/>
      <c r="K65" s="191"/>
      <c r="L65" s="191"/>
      <c r="M65" s="191"/>
      <c r="N65" s="191"/>
      <c r="O65" s="191"/>
      <c r="P65" s="191"/>
      <c r="Q65" s="191"/>
      <c r="R65" s="191"/>
      <c r="S65" s="191"/>
      <c r="T65" s="191"/>
      <c r="U65" s="191"/>
      <c r="V65" s="196"/>
      <c r="W65" s="192"/>
    </row>
    <row r="66" spans="1:23" ht="15.75" customHeight="1">
      <c r="A66" s="109">
        <v>60</v>
      </c>
      <c r="B66" s="284">
        <v>41148</v>
      </c>
      <c r="C66" s="285" t="s">
        <v>469</v>
      </c>
      <c r="D66" s="189">
        <v>20000</v>
      </c>
      <c r="E66" s="191"/>
      <c r="F66" s="191"/>
      <c r="G66" s="191"/>
      <c r="H66" s="191"/>
      <c r="I66" s="191"/>
      <c r="J66" s="191"/>
      <c r="K66" s="191"/>
      <c r="L66" s="191"/>
      <c r="M66" s="191"/>
      <c r="N66" s="191"/>
      <c r="O66" s="191"/>
      <c r="P66" s="191"/>
      <c r="Q66" s="191"/>
      <c r="R66" s="191"/>
      <c r="S66" s="191"/>
      <c r="T66" s="191"/>
      <c r="U66" s="191"/>
      <c r="V66" s="196"/>
      <c r="W66" s="192"/>
    </row>
    <row r="67" spans="1:23" ht="13">
      <c r="A67" s="109">
        <v>61</v>
      </c>
      <c r="B67" s="284">
        <v>41149</v>
      </c>
      <c r="C67" s="285" t="s">
        <v>968</v>
      </c>
      <c r="D67" s="189">
        <v>20000</v>
      </c>
      <c r="E67" s="191"/>
      <c r="F67" s="191"/>
      <c r="G67" s="191"/>
      <c r="H67" s="191"/>
      <c r="I67" s="191"/>
      <c r="J67" s="191"/>
      <c r="K67" s="191"/>
      <c r="L67" s="191"/>
      <c r="M67" s="191"/>
      <c r="N67" s="191"/>
      <c r="O67" s="191"/>
      <c r="P67" s="191"/>
      <c r="Q67" s="191"/>
      <c r="R67" s="191"/>
      <c r="S67" s="191"/>
      <c r="T67" s="191"/>
      <c r="U67" s="191"/>
      <c r="V67" s="196"/>
      <c r="W67" s="192"/>
    </row>
    <row r="68" spans="1:23" ht="13">
      <c r="A68" s="109">
        <v>62</v>
      </c>
      <c r="B68" s="284">
        <v>41150</v>
      </c>
      <c r="C68" s="285" t="s">
        <v>470</v>
      </c>
      <c r="D68" s="189">
        <v>20000</v>
      </c>
      <c r="E68" s="191"/>
      <c r="F68" s="191"/>
      <c r="G68" s="191"/>
      <c r="H68" s="191"/>
      <c r="I68" s="191"/>
      <c r="J68" s="191"/>
      <c r="K68" s="191"/>
      <c r="L68" s="191"/>
      <c r="M68" s="191"/>
      <c r="N68" s="191"/>
      <c r="O68" s="191"/>
      <c r="P68" s="191"/>
      <c r="Q68" s="191"/>
      <c r="R68" s="191"/>
      <c r="S68" s="191"/>
      <c r="T68" s="191"/>
      <c r="U68" s="191"/>
      <c r="V68" s="196"/>
      <c r="W68" s="192"/>
    </row>
    <row r="69" spans="1:23" ht="13">
      <c r="A69" s="109">
        <v>63</v>
      </c>
      <c r="B69" s="284">
        <v>41151</v>
      </c>
      <c r="C69" s="285" t="s">
        <v>471</v>
      </c>
      <c r="D69" s="189">
        <v>20000</v>
      </c>
      <c r="E69" s="191"/>
      <c r="F69" s="191"/>
      <c r="G69" s="191"/>
      <c r="H69" s="191"/>
      <c r="I69" s="191"/>
      <c r="J69" s="191"/>
      <c r="K69" s="191"/>
      <c r="L69" s="191"/>
      <c r="M69" s="191"/>
      <c r="N69" s="191"/>
      <c r="O69" s="191"/>
      <c r="P69" s="191"/>
      <c r="Q69" s="191"/>
      <c r="R69" s="191"/>
      <c r="S69" s="191"/>
      <c r="T69" s="191"/>
      <c r="U69" s="191"/>
      <c r="V69" s="196"/>
      <c r="W69" s="192"/>
    </row>
    <row r="70" spans="1:23" ht="13">
      <c r="A70" s="109">
        <v>64</v>
      </c>
      <c r="B70" s="284">
        <v>41152</v>
      </c>
      <c r="C70" s="285" t="s">
        <v>472</v>
      </c>
      <c r="D70" s="189">
        <v>20000</v>
      </c>
      <c r="E70" s="191"/>
      <c r="F70" s="191"/>
      <c r="G70" s="191"/>
      <c r="H70" s="191"/>
      <c r="I70" s="191"/>
      <c r="J70" s="191"/>
      <c r="K70" s="191"/>
      <c r="L70" s="191"/>
      <c r="M70" s="191"/>
      <c r="N70" s="191"/>
      <c r="O70" s="191"/>
      <c r="P70" s="191"/>
      <c r="Q70" s="191"/>
      <c r="R70" s="191"/>
      <c r="S70" s="191"/>
      <c r="T70" s="191"/>
      <c r="U70" s="191"/>
      <c r="V70" s="196"/>
      <c r="W70" s="192"/>
    </row>
    <row r="71" spans="1:23" ht="13">
      <c r="A71" s="109">
        <v>65</v>
      </c>
      <c r="B71" s="284">
        <v>41153</v>
      </c>
      <c r="C71" s="285" t="s">
        <v>473</v>
      </c>
      <c r="D71" s="189">
        <v>20000</v>
      </c>
      <c r="E71" s="191"/>
      <c r="F71" s="191"/>
      <c r="G71" s="191"/>
      <c r="H71" s="191"/>
      <c r="I71" s="191"/>
      <c r="J71" s="191"/>
      <c r="K71" s="191"/>
      <c r="L71" s="191"/>
      <c r="M71" s="191"/>
      <c r="N71" s="191"/>
      <c r="O71" s="191"/>
      <c r="P71" s="191"/>
      <c r="Q71" s="191"/>
      <c r="R71" s="191"/>
      <c r="S71" s="191"/>
      <c r="T71" s="191"/>
      <c r="U71" s="191"/>
      <c r="V71" s="196"/>
      <c r="W71" s="192"/>
    </row>
    <row r="72" spans="1:23" ht="14">
      <c r="A72" s="1152" t="s">
        <v>88</v>
      </c>
      <c r="B72" s="1153"/>
      <c r="C72" s="1153"/>
      <c r="D72" s="1154"/>
      <c r="E72" s="191">
        <f t="shared" ref="E72:W72" si="2">SUM(E7:E71)</f>
        <v>80262</v>
      </c>
      <c r="F72" s="191">
        <f t="shared" si="2"/>
        <v>7000</v>
      </c>
      <c r="G72" s="191">
        <f t="shared" si="2"/>
        <v>525</v>
      </c>
      <c r="H72" s="191">
        <f t="shared" si="2"/>
        <v>14438</v>
      </c>
      <c r="I72" s="191">
        <f t="shared" si="2"/>
        <v>9210</v>
      </c>
      <c r="J72" s="191">
        <f t="shared" si="2"/>
        <v>50315</v>
      </c>
      <c r="K72" s="191">
        <f t="shared" si="2"/>
        <v>13650</v>
      </c>
      <c r="L72" s="191">
        <f t="shared" si="2"/>
        <v>630</v>
      </c>
      <c r="M72" s="191">
        <f t="shared" si="2"/>
        <v>0</v>
      </c>
      <c r="N72" s="191">
        <f t="shared" si="2"/>
        <v>153300</v>
      </c>
      <c r="O72" s="191">
        <f t="shared" si="2"/>
        <v>-3070</v>
      </c>
      <c r="P72" s="191">
        <f t="shared" si="2"/>
        <v>-50315</v>
      </c>
      <c r="Q72" s="191">
        <f t="shared" si="2"/>
        <v>4115</v>
      </c>
      <c r="R72" s="191">
        <f t="shared" si="2"/>
        <v>14600</v>
      </c>
      <c r="S72" s="191">
        <f t="shared" si="2"/>
        <v>0</v>
      </c>
      <c r="T72" s="191">
        <f t="shared" si="2"/>
        <v>14600</v>
      </c>
      <c r="U72" s="191">
        <f t="shared" si="2"/>
        <v>0</v>
      </c>
      <c r="V72" s="191">
        <f t="shared" si="2"/>
        <v>0</v>
      </c>
      <c r="W72" s="191">
        <f t="shared" si="2"/>
        <v>679953</v>
      </c>
    </row>
  </sheetData>
  <mergeCells count="3">
    <mergeCell ref="A72:D72"/>
    <mergeCell ref="V3:W3"/>
    <mergeCell ref="A2:W2"/>
  </mergeCells>
  <phoneticPr fontId="7"/>
  <printOptions horizontalCentered="1" verticalCentered="1"/>
  <pageMargins left="0.59055118110236227" right="0.59055118110236227" top="0" bottom="0" header="0" footer="0"/>
  <pageSetup paperSize="9" scale="45"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F43"/>
  <sheetViews>
    <sheetView view="pageBreakPreview" zoomScaleNormal="100" zoomScaleSheetLayoutView="100" workbookViewId="0">
      <selection activeCell="F1" sqref="F1"/>
    </sheetView>
  </sheetViews>
  <sheetFormatPr defaultColWidth="13" defaultRowHeight="13"/>
  <cols>
    <col min="1" max="6" width="14.08984375" style="9" customWidth="1"/>
    <col min="7" max="16384" width="13" style="9"/>
  </cols>
  <sheetData>
    <row r="1" spans="1:6" ht="21">
      <c r="A1" s="364"/>
      <c r="B1" s="10"/>
      <c r="C1" s="10"/>
      <c r="D1" s="10"/>
      <c r="E1" s="10"/>
      <c r="F1" s="11" t="s">
        <v>910</v>
      </c>
    </row>
    <row r="2" spans="1:6" ht="21" customHeight="1">
      <c r="A2" s="10"/>
      <c r="B2" s="923" t="s">
        <v>622</v>
      </c>
      <c r="C2" s="923"/>
      <c r="D2" s="923"/>
      <c r="E2" s="923"/>
      <c r="F2" s="10"/>
    </row>
    <row r="3" spans="1:6" ht="21" customHeight="1">
      <c r="A3" s="10"/>
      <c r="B3" s="10"/>
      <c r="C3" s="72"/>
      <c r="D3" s="72"/>
      <c r="E3" s="10" t="s">
        <v>969</v>
      </c>
      <c r="F3" s="10"/>
    </row>
    <row r="4" spans="1:6" ht="21" customHeight="1">
      <c r="A4" s="10"/>
      <c r="B4" s="10"/>
      <c r="C4" s="10"/>
      <c r="D4" s="10"/>
      <c r="E4" s="10"/>
      <c r="F4" s="11" t="s">
        <v>79</v>
      </c>
    </row>
    <row r="5" spans="1:6" ht="21" customHeight="1">
      <c r="A5" s="73" t="s">
        <v>80</v>
      </c>
      <c r="B5" s="17" t="s">
        <v>347</v>
      </c>
      <c r="C5" s="74" t="s">
        <v>4</v>
      </c>
      <c r="D5" s="74" t="s">
        <v>81</v>
      </c>
      <c r="E5" s="74" t="s">
        <v>205</v>
      </c>
      <c r="F5" s="74" t="s">
        <v>218</v>
      </c>
    </row>
    <row r="6" spans="1:6" ht="21" customHeight="1">
      <c r="A6" s="75" t="s">
        <v>970</v>
      </c>
      <c r="B6" s="76"/>
      <c r="C6" s="76"/>
      <c r="D6" s="76"/>
      <c r="E6" s="76"/>
      <c r="F6" s="49">
        <v>0</v>
      </c>
    </row>
    <row r="7" spans="1:6" ht="21" customHeight="1">
      <c r="A7" s="77"/>
      <c r="B7" s="23"/>
      <c r="C7" s="23"/>
      <c r="D7" s="49"/>
      <c r="E7" s="49"/>
      <c r="F7" s="36">
        <f t="shared" ref="F7:F40" si="0">F6+D7-E7</f>
        <v>0</v>
      </c>
    </row>
    <row r="8" spans="1:6" ht="21" customHeight="1">
      <c r="A8" s="77"/>
      <c r="B8" s="23"/>
      <c r="C8" s="23"/>
      <c r="D8" s="49"/>
      <c r="E8" s="49"/>
      <c r="F8" s="36">
        <f t="shared" si="0"/>
        <v>0</v>
      </c>
    </row>
    <row r="9" spans="1:6" ht="21" customHeight="1">
      <c r="A9" s="77"/>
      <c r="B9" s="23"/>
      <c r="C9" s="23"/>
      <c r="D9" s="49"/>
      <c r="E9" s="49"/>
      <c r="F9" s="36">
        <f t="shared" si="0"/>
        <v>0</v>
      </c>
    </row>
    <row r="10" spans="1:6" ht="21" customHeight="1">
      <c r="A10" s="77"/>
      <c r="B10" s="23"/>
      <c r="C10" s="23"/>
      <c r="D10" s="49"/>
      <c r="E10" s="49"/>
      <c r="F10" s="36">
        <f t="shared" si="0"/>
        <v>0</v>
      </c>
    </row>
    <row r="11" spans="1:6" ht="21" customHeight="1">
      <c r="A11" s="77"/>
      <c r="B11" s="23"/>
      <c r="C11" s="23"/>
      <c r="D11" s="49"/>
      <c r="E11" s="49"/>
      <c r="F11" s="36">
        <f t="shared" si="0"/>
        <v>0</v>
      </c>
    </row>
    <row r="12" spans="1:6" ht="21" customHeight="1">
      <c r="A12" s="77"/>
      <c r="B12" s="23"/>
      <c r="C12" s="23"/>
      <c r="D12" s="49"/>
      <c r="E12" s="49"/>
      <c r="F12" s="36">
        <f t="shared" si="0"/>
        <v>0</v>
      </c>
    </row>
    <row r="13" spans="1:6" ht="21" customHeight="1">
      <c r="A13" s="77"/>
      <c r="B13" s="23"/>
      <c r="C13" s="23"/>
      <c r="D13" s="49"/>
      <c r="E13" s="49"/>
      <c r="F13" s="36">
        <f t="shared" si="0"/>
        <v>0</v>
      </c>
    </row>
    <row r="14" spans="1:6" ht="21" customHeight="1">
      <c r="A14" s="77"/>
      <c r="B14" s="23"/>
      <c r="C14" s="23"/>
      <c r="D14" s="49"/>
      <c r="E14" s="49"/>
      <c r="F14" s="36">
        <f t="shared" si="0"/>
        <v>0</v>
      </c>
    </row>
    <row r="15" spans="1:6" ht="21" customHeight="1">
      <c r="A15" s="77"/>
      <c r="B15" s="23"/>
      <c r="C15" s="23"/>
      <c r="D15" s="49"/>
      <c r="E15" s="49"/>
      <c r="F15" s="36">
        <f t="shared" si="0"/>
        <v>0</v>
      </c>
    </row>
    <row r="16" spans="1:6" ht="21" customHeight="1">
      <c r="A16" s="77"/>
      <c r="B16" s="23"/>
      <c r="C16" s="23"/>
      <c r="D16" s="49"/>
      <c r="E16" s="49"/>
      <c r="F16" s="36">
        <f t="shared" si="0"/>
        <v>0</v>
      </c>
    </row>
    <row r="17" spans="1:6" ht="21" customHeight="1">
      <c r="A17" s="77"/>
      <c r="B17" s="23"/>
      <c r="C17" s="23"/>
      <c r="D17" s="49"/>
      <c r="E17" s="49"/>
      <c r="F17" s="36">
        <f t="shared" si="0"/>
        <v>0</v>
      </c>
    </row>
    <row r="18" spans="1:6" ht="21" customHeight="1">
      <c r="A18" s="77"/>
      <c r="B18" s="23"/>
      <c r="C18" s="23"/>
      <c r="D18" s="49"/>
      <c r="E18" s="49"/>
      <c r="F18" s="36">
        <f t="shared" si="0"/>
        <v>0</v>
      </c>
    </row>
    <row r="19" spans="1:6" ht="21" customHeight="1">
      <c r="A19" s="77"/>
      <c r="B19" s="23"/>
      <c r="C19" s="23"/>
      <c r="D19" s="49"/>
      <c r="E19" s="49"/>
      <c r="F19" s="36">
        <f t="shared" si="0"/>
        <v>0</v>
      </c>
    </row>
    <row r="20" spans="1:6" ht="21" customHeight="1">
      <c r="A20" s="77"/>
      <c r="B20" s="23"/>
      <c r="C20" s="23"/>
      <c r="D20" s="49"/>
      <c r="E20" s="49"/>
      <c r="F20" s="36">
        <f t="shared" si="0"/>
        <v>0</v>
      </c>
    </row>
    <row r="21" spans="1:6" ht="21" customHeight="1">
      <c r="A21" s="77"/>
      <c r="B21" s="23"/>
      <c r="C21" s="23"/>
      <c r="D21" s="49"/>
      <c r="E21" s="49"/>
      <c r="F21" s="36">
        <f t="shared" si="0"/>
        <v>0</v>
      </c>
    </row>
    <row r="22" spans="1:6" ht="21" customHeight="1">
      <c r="A22" s="77"/>
      <c r="B22" s="23"/>
      <c r="C22" s="23"/>
      <c r="D22" s="49"/>
      <c r="E22" s="49"/>
      <c r="F22" s="36">
        <f t="shared" si="0"/>
        <v>0</v>
      </c>
    </row>
    <row r="23" spans="1:6" ht="21" customHeight="1">
      <c r="A23" s="77"/>
      <c r="B23" s="23"/>
      <c r="C23" s="23"/>
      <c r="D23" s="49"/>
      <c r="E23" s="49"/>
      <c r="F23" s="36">
        <f t="shared" si="0"/>
        <v>0</v>
      </c>
    </row>
    <row r="24" spans="1:6" ht="21" customHeight="1">
      <c r="A24" s="77"/>
      <c r="B24" s="23"/>
      <c r="C24" s="23"/>
      <c r="D24" s="49"/>
      <c r="E24" s="49"/>
      <c r="F24" s="36">
        <f t="shared" si="0"/>
        <v>0</v>
      </c>
    </row>
    <row r="25" spans="1:6" ht="21" customHeight="1">
      <c r="A25" s="77"/>
      <c r="B25" s="23"/>
      <c r="C25" s="23"/>
      <c r="D25" s="49"/>
      <c r="E25" s="49"/>
      <c r="F25" s="36">
        <f t="shared" si="0"/>
        <v>0</v>
      </c>
    </row>
    <row r="26" spans="1:6" ht="21" customHeight="1">
      <c r="A26" s="77"/>
      <c r="B26" s="23"/>
      <c r="C26" s="23"/>
      <c r="D26" s="49"/>
      <c r="E26" s="49"/>
      <c r="F26" s="36">
        <f t="shared" si="0"/>
        <v>0</v>
      </c>
    </row>
    <row r="27" spans="1:6" ht="21" customHeight="1">
      <c r="A27" s="77"/>
      <c r="B27" s="23"/>
      <c r="C27" s="23"/>
      <c r="D27" s="49"/>
      <c r="E27" s="49"/>
      <c r="F27" s="36">
        <f t="shared" si="0"/>
        <v>0</v>
      </c>
    </row>
    <row r="28" spans="1:6" ht="21" customHeight="1">
      <c r="A28" s="77"/>
      <c r="B28" s="23"/>
      <c r="C28" s="23"/>
      <c r="D28" s="49"/>
      <c r="E28" s="49"/>
      <c r="F28" s="36">
        <f t="shared" si="0"/>
        <v>0</v>
      </c>
    </row>
    <row r="29" spans="1:6" ht="21" customHeight="1">
      <c r="A29" s="77"/>
      <c r="B29" s="23"/>
      <c r="C29" s="23"/>
      <c r="D29" s="49"/>
      <c r="E29" s="49"/>
      <c r="F29" s="36">
        <f t="shared" si="0"/>
        <v>0</v>
      </c>
    </row>
    <row r="30" spans="1:6" ht="21" customHeight="1">
      <c r="A30" s="77"/>
      <c r="B30" s="23"/>
      <c r="C30" s="23"/>
      <c r="D30" s="49"/>
      <c r="E30" s="49"/>
      <c r="F30" s="36">
        <f t="shared" si="0"/>
        <v>0</v>
      </c>
    </row>
    <row r="31" spans="1:6" ht="21" customHeight="1">
      <c r="A31" s="77"/>
      <c r="B31" s="23"/>
      <c r="C31" s="23"/>
      <c r="D31" s="49"/>
      <c r="E31" s="49"/>
      <c r="F31" s="36">
        <f t="shared" si="0"/>
        <v>0</v>
      </c>
    </row>
    <row r="32" spans="1:6" ht="21" customHeight="1">
      <c r="A32" s="77"/>
      <c r="B32" s="23"/>
      <c r="C32" s="23"/>
      <c r="D32" s="49"/>
      <c r="E32" s="49"/>
      <c r="F32" s="36">
        <f t="shared" si="0"/>
        <v>0</v>
      </c>
    </row>
    <row r="33" spans="1:6" ht="21" customHeight="1">
      <c r="A33" s="77"/>
      <c r="B33" s="23"/>
      <c r="C33" s="23"/>
      <c r="D33" s="49"/>
      <c r="E33" s="49"/>
      <c r="F33" s="36">
        <f t="shared" si="0"/>
        <v>0</v>
      </c>
    </row>
    <row r="34" spans="1:6" ht="21" customHeight="1">
      <c r="A34" s="77"/>
      <c r="B34" s="23"/>
      <c r="C34" s="23"/>
      <c r="D34" s="49"/>
      <c r="E34" s="49"/>
      <c r="F34" s="36">
        <f t="shared" si="0"/>
        <v>0</v>
      </c>
    </row>
    <row r="35" spans="1:6" ht="21" customHeight="1">
      <c r="A35" s="77"/>
      <c r="B35" s="23"/>
      <c r="C35" s="23"/>
      <c r="D35" s="49"/>
      <c r="E35" s="49"/>
      <c r="F35" s="36">
        <f t="shared" si="0"/>
        <v>0</v>
      </c>
    </row>
    <row r="36" spans="1:6" ht="21" customHeight="1">
      <c r="A36" s="77"/>
      <c r="B36" s="23"/>
      <c r="C36" s="23"/>
      <c r="D36" s="49"/>
      <c r="E36" s="49"/>
      <c r="F36" s="36">
        <f t="shared" si="0"/>
        <v>0</v>
      </c>
    </row>
    <row r="37" spans="1:6" ht="21" customHeight="1">
      <c r="A37" s="77"/>
      <c r="B37" s="23"/>
      <c r="C37" s="23"/>
      <c r="D37" s="49"/>
      <c r="E37" s="49"/>
      <c r="F37" s="36">
        <f t="shared" si="0"/>
        <v>0</v>
      </c>
    </row>
    <row r="38" spans="1:6" ht="21" customHeight="1">
      <c r="A38" s="77"/>
      <c r="B38" s="23"/>
      <c r="C38" s="23"/>
      <c r="D38" s="49"/>
      <c r="E38" s="49"/>
      <c r="F38" s="36">
        <f t="shared" si="0"/>
        <v>0</v>
      </c>
    </row>
    <row r="39" spans="1:6" ht="21" customHeight="1">
      <c r="A39" s="77"/>
      <c r="B39" s="23"/>
      <c r="C39" s="23"/>
      <c r="D39" s="49"/>
      <c r="E39" s="49"/>
      <c r="F39" s="36">
        <f t="shared" si="0"/>
        <v>0</v>
      </c>
    </row>
    <row r="40" spans="1:6" ht="21" customHeight="1">
      <c r="A40" s="77"/>
      <c r="B40" s="23"/>
      <c r="C40" s="23"/>
      <c r="D40" s="49"/>
      <c r="E40" s="49"/>
      <c r="F40" s="36">
        <f t="shared" si="0"/>
        <v>0</v>
      </c>
    </row>
    <row r="41" spans="1:6" ht="21" customHeight="1">
      <c r="A41" s="75" t="s">
        <v>78</v>
      </c>
      <c r="B41" s="76"/>
      <c r="C41" s="76"/>
      <c r="D41" s="36">
        <f>SUM(D7:D40)</f>
        <v>0</v>
      </c>
      <c r="E41" s="36">
        <f>SUM(E7:E40)</f>
        <v>0</v>
      </c>
      <c r="F41" s="36">
        <f>F40</f>
        <v>0</v>
      </c>
    </row>
    <row r="42" spans="1:6">
      <c r="A42" s="72"/>
      <c r="B42" s="72"/>
      <c r="C42" s="72"/>
      <c r="D42" s="10"/>
      <c r="E42" s="10"/>
      <c r="F42" s="10"/>
    </row>
    <row r="43" spans="1:6">
      <c r="A43" s="10" t="s">
        <v>82</v>
      </c>
      <c r="B43" s="10"/>
      <c r="C43" s="10"/>
      <c r="D43" s="10"/>
      <c r="E43" s="10"/>
      <c r="F43" s="10"/>
    </row>
  </sheetData>
  <mergeCells count="1">
    <mergeCell ref="B2:E2"/>
  </mergeCells>
  <phoneticPr fontId="7"/>
  <printOptions horizontalCentered="1"/>
  <pageMargins left="0.78740157480314965" right="0.78740157480314965" top="0.98425196850393704" bottom="0.98425196850393704" header="0.51181102362204722" footer="0.51181102362204722"/>
  <pageSetup paperSize="9" scale="83"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F43"/>
  <sheetViews>
    <sheetView view="pageBreakPreview" topLeftCell="A18" zoomScaleNormal="100" zoomScaleSheetLayoutView="100" workbookViewId="0">
      <selection activeCell="F1" sqref="F1"/>
    </sheetView>
  </sheetViews>
  <sheetFormatPr defaultColWidth="13" defaultRowHeight="13"/>
  <cols>
    <col min="1" max="2" width="14.08984375" style="201" customWidth="1"/>
    <col min="3" max="3" width="17.453125" style="201" customWidth="1"/>
    <col min="4" max="6" width="14.08984375" style="201" customWidth="1"/>
    <col min="7" max="16384" width="13" style="201"/>
  </cols>
  <sheetData>
    <row r="1" spans="1:6" ht="21">
      <c r="A1" s="365"/>
      <c r="B1" s="200"/>
      <c r="C1" s="200"/>
      <c r="D1" s="200"/>
      <c r="E1" s="200"/>
      <c r="F1" s="11" t="s">
        <v>910</v>
      </c>
    </row>
    <row r="2" spans="1:6" ht="16.5" customHeight="1">
      <c r="A2" s="1157" t="s">
        <v>809</v>
      </c>
      <c r="B2" s="1157"/>
      <c r="C2" s="1157"/>
      <c r="D2" s="1157"/>
      <c r="E2" s="1157"/>
      <c r="F2" s="1157"/>
    </row>
    <row r="3" spans="1:6" ht="17.25" customHeight="1">
      <c r="A3" s="200"/>
      <c r="B3" s="200"/>
      <c r="C3" s="202"/>
      <c r="D3" s="202"/>
      <c r="E3" s="200" t="s">
        <v>971</v>
      </c>
      <c r="F3" s="200"/>
    </row>
    <row r="4" spans="1:6" ht="17.25" customHeight="1">
      <c r="A4" s="200"/>
      <c r="B4" s="200"/>
      <c r="C4" s="200"/>
      <c r="D4" s="200"/>
      <c r="E4" s="1158" t="s">
        <v>257</v>
      </c>
      <c r="F4" s="1158"/>
    </row>
    <row r="5" spans="1:6" ht="21" customHeight="1">
      <c r="A5" s="203" t="s">
        <v>80</v>
      </c>
      <c r="B5" s="230" t="s">
        <v>347</v>
      </c>
      <c r="C5" s="204" t="s">
        <v>4</v>
      </c>
      <c r="D5" s="204" t="s">
        <v>81</v>
      </c>
      <c r="E5" s="204" t="s">
        <v>205</v>
      </c>
      <c r="F5" s="204" t="s">
        <v>218</v>
      </c>
    </row>
    <row r="6" spans="1:6" ht="21" customHeight="1">
      <c r="A6" s="205" t="s">
        <v>970</v>
      </c>
      <c r="B6" s="206"/>
      <c r="C6" s="206"/>
      <c r="D6" s="206"/>
      <c r="E6" s="206"/>
      <c r="F6" s="207">
        <v>296898</v>
      </c>
    </row>
    <row r="7" spans="1:6" ht="21" customHeight="1">
      <c r="A7" s="208">
        <v>40950</v>
      </c>
      <c r="B7" s="229"/>
      <c r="C7" s="209" t="s">
        <v>258</v>
      </c>
      <c r="D7" s="207"/>
      <c r="E7" s="207">
        <v>14438</v>
      </c>
      <c r="F7" s="210">
        <f t="shared" ref="F7:F40" si="0">F6+D7-E7</f>
        <v>282460</v>
      </c>
    </row>
    <row r="8" spans="1:6" ht="21" customHeight="1">
      <c r="A8" s="208">
        <v>40959</v>
      </c>
      <c r="B8" s="229"/>
      <c r="C8" s="209" t="s">
        <v>259</v>
      </c>
      <c r="D8" s="207">
        <v>3</v>
      </c>
      <c r="E8" s="207"/>
      <c r="F8" s="210">
        <f t="shared" si="0"/>
        <v>282463</v>
      </c>
    </row>
    <row r="9" spans="1:6" ht="21" customHeight="1">
      <c r="A9" s="208">
        <v>40959</v>
      </c>
      <c r="B9" s="229"/>
      <c r="C9" s="209" t="s">
        <v>260</v>
      </c>
      <c r="D9" s="207"/>
      <c r="E9" s="207">
        <v>13650</v>
      </c>
      <c r="F9" s="210">
        <f t="shared" si="0"/>
        <v>268813</v>
      </c>
    </row>
    <row r="10" spans="1:6" ht="21" customHeight="1">
      <c r="A10" s="208">
        <v>40959</v>
      </c>
      <c r="B10" s="229"/>
      <c r="C10" s="209" t="s">
        <v>261</v>
      </c>
      <c r="D10" s="207"/>
      <c r="E10" s="207">
        <v>630</v>
      </c>
      <c r="F10" s="210">
        <f t="shared" si="0"/>
        <v>268183</v>
      </c>
    </row>
    <row r="11" spans="1:6" ht="21" customHeight="1">
      <c r="A11" s="208">
        <v>40971</v>
      </c>
      <c r="B11" s="229"/>
      <c r="C11" s="209" t="s">
        <v>348</v>
      </c>
      <c r="D11" s="207">
        <v>15000</v>
      </c>
      <c r="E11" s="207"/>
      <c r="F11" s="210">
        <f t="shared" si="0"/>
        <v>283183</v>
      </c>
    </row>
    <row r="12" spans="1:6" ht="21" customHeight="1">
      <c r="A12" s="208">
        <v>40971</v>
      </c>
      <c r="B12" s="229"/>
      <c r="C12" s="209" t="s">
        <v>349</v>
      </c>
      <c r="D12" s="207">
        <v>15000</v>
      </c>
      <c r="E12" s="207"/>
      <c r="F12" s="210">
        <f t="shared" si="0"/>
        <v>298183</v>
      </c>
    </row>
    <row r="13" spans="1:6" ht="21" customHeight="1">
      <c r="A13" s="208">
        <v>40971</v>
      </c>
      <c r="B13" s="229"/>
      <c r="C13" s="209" t="s">
        <v>350</v>
      </c>
      <c r="D13" s="207">
        <v>15000</v>
      </c>
      <c r="E13" s="207"/>
      <c r="F13" s="210">
        <f t="shared" si="0"/>
        <v>313183</v>
      </c>
    </row>
    <row r="14" spans="1:6" ht="21" customHeight="1">
      <c r="A14" s="208">
        <v>41013</v>
      </c>
      <c r="B14" s="229"/>
      <c r="C14" s="209" t="s">
        <v>351</v>
      </c>
      <c r="D14" s="207">
        <v>15000</v>
      </c>
      <c r="E14" s="207"/>
      <c r="F14" s="210">
        <f t="shared" si="0"/>
        <v>328183</v>
      </c>
    </row>
    <row r="15" spans="1:6" ht="21" customHeight="1">
      <c r="A15" s="208">
        <v>41014</v>
      </c>
      <c r="B15" s="229"/>
      <c r="C15" s="209" t="s">
        <v>352</v>
      </c>
      <c r="D15" s="207">
        <v>15000</v>
      </c>
      <c r="E15" s="207"/>
      <c r="F15" s="210">
        <f t="shared" si="0"/>
        <v>343183</v>
      </c>
    </row>
    <row r="16" spans="1:6" ht="21" customHeight="1">
      <c r="A16" s="208">
        <v>41076</v>
      </c>
      <c r="B16" s="229"/>
      <c r="C16" s="209" t="s">
        <v>353</v>
      </c>
      <c r="D16" s="207"/>
      <c r="E16" s="207">
        <v>7300</v>
      </c>
      <c r="F16" s="210">
        <f t="shared" si="0"/>
        <v>335883</v>
      </c>
    </row>
    <row r="17" spans="1:6" ht="21" customHeight="1">
      <c r="A17" s="208">
        <v>41076</v>
      </c>
      <c r="B17" s="229"/>
      <c r="C17" s="209" t="s">
        <v>354</v>
      </c>
      <c r="D17" s="207"/>
      <c r="E17" s="207">
        <v>7300</v>
      </c>
      <c r="F17" s="210">
        <f t="shared" si="0"/>
        <v>328583</v>
      </c>
    </row>
    <row r="18" spans="1:6" ht="21" customHeight="1">
      <c r="A18" s="208">
        <v>41076</v>
      </c>
      <c r="B18" s="229"/>
      <c r="C18" s="209" t="s">
        <v>355</v>
      </c>
      <c r="D18" s="207"/>
      <c r="E18" s="207">
        <v>7300</v>
      </c>
      <c r="F18" s="210">
        <f t="shared" si="0"/>
        <v>321283</v>
      </c>
    </row>
    <row r="19" spans="1:6" ht="21" customHeight="1">
      <c r="A19" s="208">
        <v>41076</v>
      </c>
      <c r="B19" s="229"/>
      <c r="C19" s="209" t="s">
        <v>356</v>
      </c>
      <c r="D19" s="207"/>
      <c r="E19" s="207">
        <v>7300</v>
      </c>
      <c r="F19" s="210">
        <f t="shared" si="0"/>
        <v>313983</v>
      </c>
    </row>
    <row r="20" spans="1:6" ht="21" customHeight="1">
      <c r="A20" s="208">
        <v>41076</v>
      </c>
      <c r="B20" s="229"/>
      <c r="C20" s="209" t="s">
        <v>357</v>
      </c>
      <c r="D20" s="207"/>
      <c r="E20" s="207">
        <v>7300</v>
      </c>
      <c r="F20" s="210">
        <f t="shared" si="0"/>
        <v>306683</v>
      </c>
    </row>
    <row r="21" spans="1:6" ht="21" customHeight="1">
      <c r="A21" s="208">
        <v>41076</v>
      </c>
      <c r="B21" s="229"/>
      <c r="C21" s="209" t="s">
        <v>358</v>
      </c>
      <c r="D21" s="207"/>
      <c r="E21" s="207">
        <v>7300</v>
      </c>
      <c r="F21" s="210">
        <f t="shared" si="0"/>
        <v>299383</v>
      </c>
    </row>
    <row r="22" spans="1:6" ht="21" customHeight="1">
      <c r="A22" s="208">
        <v>41076</v>
      </c>
      <c r="B22" s="229"/>
      <c r="C22" s="209" t="s">
        <v>359</v>
      </c>
      <c r="D22" s="207"/>
      <c r="E22" s="207">
        <v>7300</v>
      </c>
      <c r="F22" s="210">
        <f t="shared" si="0"/>
        <v>292083</v>
      </c>
    </row>
    <row r="23" spans="1:6" ht="21" customHeight="1">
      <c r="A23" s="208">
        <v>41076</v>
      </c>
      <c r="B23" s="229"/>
      <c r="C23" s="209" t="s">
        <v>360</v>
      </c>
      <c r="D23" s="207"/>
      <c r="E23" s="207">
        <v>7300</v>
      </c>
      <c r="F23" s="210">
        <f t="shared" si="0"/>
        <v>284783</v>
      </c>
    </row>
    <row r="24" spans="1:6" ht="21" customHeight="1">
      <c r="A24" s="208">
        <v>41076</v>
      </c>
      <c r="B24" s="229"/>
      <c r="C24" s="209" t="s">
        <v>361</v>
      </c>
      <c r="D24" s="207"/>
      <c r="E24" s="207">
        <v>7300</v>
      </c>
      <c r="F24" s="210">
        <f t="shared" si="0"/>
        <v>277483</v>
      </c>
    </row>
    <row r="25" spans="1:6" ht="21" customHeight="1">
      <c r="A25" s="208">
        <v>41076</v>
      </c>
      <c r="B25" s="229"/>
      <c r="C25" s="209" t="s">
        <v>362</v>
      </c>
      <c r="D25" s="207"/>
      <c r="E25" s="207">
        <v>7300</v>
      </c>
      <c r="F25" s="210">
        <f t="shared" si="0"/>
        <v>270183</v>
      </c>
    </row>
    <row r="26" spans="1:6" ht="21" customHeight="1">
      <c r="A26" s="208">
        <v>41076</v>
      </c>
      <c r="B26" s="229"/>
      <c r="C26" s="209" t="s">
        <v>363</v>
      </c>
      <c r="D26" s="207"/>
      <c r="E26" s="207">
        <v>7300</v>
      </c>
      <c r="F26" s="210">
        <f t="shared" si="0"/>
        <v>262883</v>
      </c>
    </row>
    <row r="27" spans="1:6" ht="21" customHeight="1">
      <c r="A27" s="208">
        <v>41076</v>
      </c>
      <c r="B27" s="229"/>
      <c r="C27" s="209" t="s">
        <v>364</v>
      </c>
      <c r="D27" s="207"/>
      <c r="E27" s="207">
        <v>7300</v>
      </c>
      <c r="F27" s="210">
        <f t="shared" si="0"/>
        <v>255583</v>
      </c>
    </row>
    <row r="28" spans="1:6" ht="21" customHeight="1">
      <c r="A28" s="208">
        <v>41076</v>
      </c>
      <c r="B28" s="229"/>
      <c r="C28" s="209" t="s">
        <v>365</v>
      </c>
      <c r="D28" s="207"/>
      <c r="E28" s="207">
        <v>7300</v>
      </c>
      <c r="F28" s="210">
        <f t="shared" si="0"/>
        <v>248283</v>
      </c>
    </row>
    <row r="29" spans="1:6" ht="21" customHeight="1">
      <c r="A29" s="208">
        <v>41076</v>
      </c>
      <c r="B29" s="229"/>
      <c r="C29" s="209" t="s">
        <v>366</v>
      </c>
      <c r="D29" s="207"/>
      <c r="E29" s="207">
        <v>7300</v>
      </c>
      <c r="F29" s="210">
        <f t="shared" si="0"/>
        <v>240983</v>
      </c>
    </row>
    <row r="30" spans="1:6" ht="21" customHeight="1">
      <c r="A30" s="208">
        <v>41076</v>
      </c>
      <c r="B30" s="229"/>
      <c r="C30" s="209" t="s">
        <v>367</v>
      </c>
      <c r="D30" s="207"/>
      <c r="E30" s="207">
        <v>7300</v>
      </c>
      <c r="F30" s="210">
        <f t="shared" si="0"/>
        <v>233683</v>
      </c>
    </row>
    <row r="31" spans="1:6" ht="21" customHeight="1">
      <c r="A31" s="208">
        <v>41076</v>
      </c>
      <c r="B31" s="229"/>
      <c r="C31" s="209" t="s">
        <v>368</v>
      </c>
      <c r="D31" s="207"/>
      <c r="E31" s="207">
        <v>7300</v>
      </c>
      <c r="F31" s="210">
        <f t="shared" si="0"/>
        <v>226383</v>
      </c>
    </row>
    <row r="32" spans="1:6" ht="21" customHeight="1">
      <c r="A32" s="208">
        <v>41076</v>
      </c>
      <c r="B32" s="229"/>
      <c r="C32" s="211" t="s">
        <v>369</v>
      </c>
      <c r="D32" s="207"/>
      <c r="E32" s="207">
        <v>7300</v>
      </c>
      <c r="F32" s="210">
        <f t="shared" si="0"/>
        <v>219083</v>
      </c>
    </row>
    <row r="33" spans="1:6" ht="21" customHeight="1">
      <c r="A33" s="208">
        <v>41076</v>
      </c>
      <c r="B33" s="229"/>
      <c r="C33" s="209" t="s">
        <v>370</v>
      </c>
      <c r="D33" s="207"/>
      <c r="E33" s="207">
        <v>7300</v>
      </c>
      <c r="F33" s="210">
        <f t="shared" si="0"/>
        <v>211783</v>
      </c>
    </row>
    <row r="34" spans="1:6" ht="21" customHeight="1">
      <c r="A34" s="208">
        <v>41077</v>
      </c>
      <c r="B34" s="229"/>
      <c r="C34" s="209" t="s">
        <v>371</v>
      </c>
      <c r="D34" s="207"/>
      <c r="E34" s="207">
        <v>7300</v>
      </c>
      <c r="F34" s="210">
        <f t="shared" si="0"/>
        <v>204483</v>
      </c>
    </row>
    <row r="35" spans="1:6" ht="21" customHeight="1">
      <c r="A35" s="208">
        <v>41077</v>
      </c>
      <c r="B35" s="229"/>
      <c r="C35" s="209" t="s">
        <v>372</v>
      </c>
      <c r="D35" s="207"/>
      <c r="E35" s="207">
        <v>7300</v>
      </c>
      <c r="F35" s="210">
        <f t="shared" si="0"/>
        <v>197183</v>
      </c>
    </row>
    <row r="36" spans="1:6" ht="21" customHeight="1">
      <c r="A36" s="208">
        <v>41077</v>
      </c>
      <c r="B36" s="229"/>
      <c r="C36" s="209" t="s">
        <v>373</v>
      </c>
      <c r="D36" s="207">
        <v>3070</v>
      </c>
      <c r="E36" s="207"/>
      <c r="F36" s="210">
        <f t="shared" si="0"/>
        <v>200253</v>
      </c>
    </row>
    <row r="37" spans="1:6" ht="21" customHeight="1">
      <c r="A37" s="208">
        <v>41078</v>
      </c>
      <c r="B37" s="229"/>
      <c r="C37" s="209" t="s">
        <v>374</v>
      </c>
      <c r="D37" s="207"/>
      <c r="E37" s="207">
        <v>7300</v>
      </c>
      <c r="F37" s="210">
        <f t="shared" si="0"/>
        <v>192953</v>
      </c>
    </row>
    <row r="38" spans="1:6" ht="21" customHeight="1">
      <c r="A38" s="208"/>
      <c r="B38" s="229"/>
      <c r="C38" s="209"/>
      <c r="D38" s="207"/>
      <c r="E38" s="207"/>
      <c r="F38" s="210">
        <f t="shared" si="0"/>
        <v>192953</v>
      </c>
    </row>
    <row r="39" spans="1:6" ht="21" customHeight="1">
      <c r="A39" s="208"/>
      <c r="B39" s="229"/>
      <c r="C39" s="209"/>
      <c r="D39" s="207"/>
      <c r="E39" s="207"/>
      <c r="F39" s="210">
        <f t="shared" si="0"/>
        <v>192953</v>
      </c>
    </row>
    <row r="40" spans="1:6" ht="21" customHeight="1">
      <c r="A40" s="208"/>
      <c r="B40" s="229"/>
      <c r="C40" s="209"/>
      <c r="D40" s="207"/>
      <c r="E40" s="207"/>
      <c r="F40" s="210">
        <f t="shared" si="0"/>
        <v>192953</v>
      </c>
    </row>
    <row r="41" spans="1:6" ht="21" customHeight="1">
      <c r="A41" s="205" t="s">
        <v>78</v>
      </c>
      <c r="B41" s="206"/>
      <c r="C41" s="206"/>
      <c r="D41" s="210">
        <f>SUM(D7:D40)</f>
        <v>78073</v>
      </c>
      <c r="E41" s="210">
        <f>SUM(E7:E40)</f>
        <v>182018</v>
      </c>
      <c r="F41" s="210">
        <f>F40</f>
        <v>192953</v>
      </c>
    </row>
    <row r="42" spans="1:6" ht="3.75" customHeight="1">
      <c r="A42" s="202"/>
      <c r="B42" s="202"/>
      <c r="C42" s="202"/>
      <c r="D42" s="200"/>
      <c r="E42" s="200"/>
      <c r="F42" s="200"/>
    </row>
    <row r="43" spans="1:6">
      <c r="A43" s="200" t="s">
        <v>82</v>
      </c>
      <c r="B43" s="200"/>
      <c r="C43" s="200"/>
      <c r="D43" s="200"/>
      <c r="E43" s="200"/>
      <c r="F43" s="200"/>
    </row>
  </sheetData>
  <mergeCells count="2">
    <mergeCell ref="A2:F2"/>
    <mergeCell ref="E4:F4"/>
  </mergeCells>
  <phoneticPr fontId="7"/>
  <printOptions horizontalCentered="1" verticalCentered="1"/>
  <pageMargins left="0.78740157480314965" right="0.78740157480314965" top="0.98425196850393704" bottom="0.98425196850393704" header="0.51181102362204722" footer="0.51181102362204722"/>
  <pageSetup paperSize="9" scale="86"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B5E61-4C3A-4E2E-9EE2-6B8F8816D76E}">
  <sheetPr>
    <pageSetUpPr fitToPage="1"/>
  </sheetPr>
  <dimension ref="A1:F43"/>
  <sheetViews>
    <sheetView view="pageBreakPreview" zoomScaleNormal="100" zoomScaleSheetLayoutView="100" workbookViewId="0">
      <selection activeCell="F1" sqref="F1"/>
    </sheetView>
  </sheetViews>
  <sheetFormatPr defaultColWidth="9" defaultRowHeight="13"/>
  <cols>
    <col min="1" max="2" width="15.7265625" style="9" customWidth="1"/>
    <col min="3" max="3" width="28.26953125" style="9" customWidth="1"/>
    <col min="4" max="6" width="15.7265625" style="9" customWidth="1"/>
    <col min="7" max="16384" width="9" style="9"/>
  </cols>
  <sheetData>
    <row r="1" spans="1:6" ht="21">
      <c r="A1" s="364"/>
      <c r="B1" s="10"/>
      <c r="C1" s="10"/>
      <c r="D1" s="10"/>
      <c r="E1" s="10"/>
      <c r="F1" s="265" t="s">
        <v>1110</v>
      </c>
    </row>
    <row r="2" spans="1:6" ht="21" customHeight="1">
      <c r="A2" s="923" t="s">
        <v>1111</v>
      </c>
      <c r="B2" s="923"/>
      <c r="C2" s="923"/>
      <c r="D2" s="923"/>
      <c r="E2" s="923"/>
      <c r="F2" s="923"/>
    </row>
    <row r="3" spans="1:6" ht="21" customHeight="1">
      <c r="A3" s="10"/>
      <c r="B3" s="72"/>
      <c r="C3" s="72"/>
      <c r="D3" s="72"/>
      <c r="E3" s="10" t="s">
        <v>969</v>
      </c>
      <c r="F3" s="10"/>
    </row>
    <row r="4" spans="1:6" ht="21" customHeight="1">
      <c r="A4" s="10"/>
      <c r="B4" s="10"/>
      <c r="C4" s="10"/>
      <c r="D4" s="10"/>
      <c r="E4" s="10"/>
      <c r="F4" s="11" t="s">
        <v>1112</v>
      </c>
    </row>
    <row r="5" spans="1:6" ht="21" customHeight="1">
      <c r="A5" s="73" t="s">
        <v>80</v>
      </c>
      <c r="B5" s="74" t="s">
        <v>62</v>
      </c>
      <c r="C5" s="74" t="s">
        <v>4</v>
      </c>
      <c r="D5" s="74" t="s">
        <v>81</v>
      </c>
      <c r="E5" s="74" t="s">
        <v>205</v>
      </c>
      <c r="F5" s="74" t="s">
        <v>218</v>
      </c>
    </row>
    <row r="6" spans="1:6" ht="21" customHeight="1">
      <c r="A6" s="75" t="s">
        <v>970</v>
      </c>
      <c r="B6" s="76"/>
      <c r="C6" s="76"/>
      <c r="D6" s="76"/>
      <c r="E6" s="76"/>
      <c r="F6" s="49">
        <v>0</v>
      </c>
    </row>
    <row r="7" spans="1:6" ht="21" customHeight="1">
      <c r="A7" s="77"/>
      <c r="B7" s="23"/>
      <c r="C7" s="23"/>
      <c r="D7" s="49"/>
      <c r="E7" s="49"/>
      <c r="F7" s="49">
        <f t="shared" ref="F7:F40" si="0">F6+D7-E7</f>
        <v>0</v>
      </c>
    </row>
    <row r="8" spans="1:6" ht="21" customHeight="1">
      <c r="A8" s="77"/>
      <c r="B8" s="23"/>
      <c r="C8" s="23"/>
      <c r="D8" s="49"/>
      <c r="E8" s="49"/>
      <c r="F8" s="49">
        <f t="shared" si="0"/>
        <v>0</v>
      </c>
    </row>
    <row r="9" spans="1:6" ht="21" customHeight="1">
      <c r="A9" s="77"/>
      <c r="B9" s="23"/>
      <c r="C9" s="23"/>
      <c r="D9" s="49"/>
      <c r="E9" s="49"/>
      <c r="F9" s="49">
        <f t="shared" si="0"/>
        <v>0</v>
      </c>
    </row>
    <row r="10" spans="1:6" ht="21" customHeight="1">
      <c r="A10" s="77"/>
      <c r="B10" s="23"/>
      <c r="C10" s="23"/>
      <c r="D10" s="49"/>
      <c r="E10" s="49"/>
      <c r="F10" s="49">
        <f t="shared" si="0"/>
        <v>0</v>
      </c>
    </row>
    <row r="11" spans="1:6" ht="21" customHeight="1">
      <c r="A11" s="77"/>
      <c r="B11" s="23"/>
      <c r="C11" s="23"/>
      <c r="D11" s="49"/>
      <c r="E11" s="49"/>
      <c r="F11" s="49">
        <f t="shared" si="0"/>
        <v>0</v>
      </c>
    </row>
    <row r="12" spans="1:6" ht="21" customHeight="1">
      <c r="A12" s="77"/>
      <c r="B12" s="23"/>
      <c r="C12" s="23"/>
      <c r="D12" s="49"/>
      <c r="E12" s="49"/>
      <c r="F12" s="49">
        <f t="shared" si="0"/>
        <v>0</v>
      </c>
    </row>
    <row r="13" spans="1:6" ht="21" customHeight="1">
      <c r="A13" s="77"/>
      <c r="B13" s="23"/>
      <c r="C13" s="23"/>
      <c r="D13" s="49"/>
      <c r="E13" s="49"/>
      <c r="F13" s="49">
        <f t="shared" si="0"/>
        <v>0</v>
      </c>
    </row>
    <row r="14" spans="1:6" ht="21" customHeight="1">
      <c r="A14" s="77"/>
      <c r="B14" s="23"/>
      <c r="C14" s="23"/>
      <c r="D14" s="49"/>
      <c r="E14" s="49"/>
      <c r="F14" s="49">
        <f t="shared" si="0"/>
        <v>0</v>
      </c>
    </row>
    <row r="15" spans="1:6" ht="21" customHeight="1">
      <c r="A15" s="77"/>
      <c r="B15" s="23"/>
      <c r="C15" s="23"/>
      <c r="D15" s="49"/>
      <c r="E15" s="49"/>
      <c r="F15" s="49">
        <f t="shared" si="0"/>
        <v>0</v>
      </c>
    </row>
    <row r="16" spans="1:6" ht="21" customHeight="1">
      <c r="A16" s="77"/>
      <c r="B16" s="23"/>
      <c r="C16" s="23"/>
      <c r="D16" s="49"/>
      <c r="E16" s="49"/>
      <c r="F16" s="49">
        <f t="shared" si="0"/>
        <v>0</v>
      </c>
    </row>
    <row r="17" spans="1:6" ht="21" customHeight="1">
      <c r="A17" s="77"/>
      <c r="B17" s="23"/>
      <c r="C17" s="23"/>
      <c r="D17" s="49"/>
      <c r="E17" s="49"/>
      <c r="F17" s="49">
        <f t="shared" si="0"/>
        <v>0</v>
      </c>
    </row>
    <row r="18" spans="1:6" ht="21" customHeight="1">
      <c r="A18" s="77"/>
      <c r="B18" s="23"/>
      <c r="C18" s="23"/>
      <c r="D18" s="49"/>
      <c r="E18" s="49"/>
      <c r="F18" s="49">
        <f t="shared" si="0"/>
        <v>0</v>
      </c>
    </row>
    <row r="19" spans="1:6" ht="21" customHeight="1">
      <c r="A19" s="77"/>
      <c r="B19" s="23"/>
      <c r="C19" s="23"/>
      <c r="D19" s="49"/>
      <c r="E19" s="49"/>
      <c r="F19" s="49">
        <f t="shared" si="0"/>
        <v>0</v>
      </c>
    </row>
    <row r="20" spans="1:6" ht="21" customHeight="1">
      <c r="A20" s="77"/>
      <c r="B20" s="23"/>
      <c r="C20" s="23"/>
      <c r="D20" s="49"/>
      <c r="E20" s="49"/>
      <c r="F20" s="49">
        <f t="shared" si="0"/>
        <v>0</v>
      </c>
    </row>
    <row r="21" spans="1:6" ht="21" customHeight="1">
      <c r="A21" s="77"/>
      <c r="B21" s="23"/>
      <c r="C21" s="23"/>
      <c r="D21" s="49"/>
      <c r="E21" s="49"/>
      <c r="F21" s="49">
        <f t="shared" si="0"/>
        <v>0</v>
      </c>
    </row>
    <row r="22" spans="1:6" ht="21" customHeight="1">
      <c r="A22" s="77"/>
      <c r="B22" s="23"/>
      <c r="C22" s="23"/>
      <c r="D22" s="49"/>
      <c r="E22" s="49"/>
      <c r="F22" s="49">
        <f t="shared" si="0"/>
        <v>0</v>
      </c>
    </row>
    <row r="23" spans="1:6" ht="21" customHeight="1">
      <c r="A23" s="77"/>
      <c r="B23" s="23"/>
      <c r="C23" s="23"/>
      <c r="D23" s="49"/>
      <c r="E23" s="49"/>
      <c r="F23" s="49">
        <f t="shared" si="0"/>
        <v>0</v>
      </c>
    </row>
    <row r="24" spans="1:6" ht="21" customHeight="1">
      <c r="A24" s="77"/>
      <c r="B24" s="23"/>
      <c r="C24" s="23"/>
      <c r="D24" s="49"/>
      <c r="E24" s="49"/>
      <c r="F24" s="49">
        <f t="shared" si="0"/>
        <v>0</v>
      </c>
    </row>
    <row r="25" spans="1:6" ht="21" customHeight="1">
      <c r="A25" s="77"/>
      <c r="B25" s="23"/>
      <c r="C25" s="23"/>
      <c r="D25" s="49"/>
      <c r="E25" s="49"/>
      <c r="F25" s="49">
        <f t="shared" si="0"/>
        <v>0</v>
      </c>
    </row>
    <row r="26" spans="1:6" ht="21" customHeight="1">
      <c r="A26" s="77"/>
      <c r="B26" s="23"/>
      <c r="C26" s="23"/>
      <c r="D26" s="49"/>
      <c r="E26" s="49"/>
      <c r="F26" s="49">
        <f t="shared" si="0"/>
        <v>0</v>
      </c>
    </row>
    <row r="27" spans="1:6" ht="21" customHeight="1">
      <c r="A27" s="77"/>
      <c r="B27" s="23"/>
      <c r="C27" s="23"/>
      <c r="D27" s="49"/>
      <c r="E27" s="49"/>
      <c r="F27" s="49">
        <f t="shared" si="0"/>
        <v>0</v>
      </c>
    </row>
    <row r="28" spans="1:6" ht="21" customHeight="1">
      <c r="A28" s="77"/>
      <c r="B28" s="23"/>
      <c r="C28" s="23"/>
      <c r="D28" s="49"/>
      <c r="E28" s="49"/>
      <c r="F28" s="49">
        <f t="shared" si="0"/>
        <v>0</v>
      </c>
    </row>
    <row r="29" spans="1:6" ht="21" customHeight="1">
      <c r="A29" s="77"/>
      <c r="B29" s="23"/>
      <c r="C29" s="23"/>
      <c r="D29" s="49"/>
      <c r="E29" s="49"/>
      <c r="F29" s="49">
        <f t="shared" si="0"/>
        <v>0</v>
      </c>
    </row>
    <row r="30" spans="1:6" ht="21" customHeight="1">
      <c r="A30" s="77"/>
      <c r="B30" s="23"/>
      <c r="C30" s="23"/>
      <c r="D30" s="49"/>
      <c r="E30" s="49"/>
      <c r="F30" s="49">
        <f t="shared" si="0"/>
        <v>0</v>
      </c>
    </row>
    <row r="31" spans="1:6" ht="21" customHeight="1">
      <c r="A31" s="77"/>
      <c r="B31" s="23"/>
      <c r="C31" s="23"/>
      <c r="D31" s="49"/>
      <c r="E31" s="49"/>
      <c r="F31" s="49">
        <f t="shared" si="0"/>
        <v>0</v>
      </c>
    </row>
    <row r="32" spans="1:6" ht="21" customHeight="1">
      <c r="A32" s="77"/>
      <c r="B32" s="23"/>
      <c r="C32" s="23"/>
      <c r="D32" s="49"/>
      <c r="E32" s="49"/>
      <c r="F32" s="49">
        <f t="shared" si="0"/>
        <v>0</v>
      </c>
    </row>
    <row r="33" spans="1:6" ht="21" customHeight="1">
      <c r="A33" s="77"/>
      <c r="B33" s="23"/>
      <c r="C33" s="23"/>
      <c r="D33" s="49"/>
      <c r="E33" s="49"/>
      <c r="F33" s="49">
        <f t="shared" si="0"/>
        <v>0</v>
      </c>
    </row>
    <row r="34" spans="1:6" ht="21" customHeight="1">
      <c r="A34" s="77"/>
      <c r="B34" s="23"/>
      <c r="C34" s="23"/>
      <c r="D34" s="49"/>
      <c r="E34" s="49"/>
      <c r="F34" s="49">
        <f t="shared" si="0"/>
        <v>0</v>
      </c>
    </row>
    <row r="35" spans="1:6" ht="21" customHeight="1">
      <c r="A35" s="77"/>
      <c r="B35" s="23"/>
      <c r="C35" s="23"/>
      <c r="D35" s="49"/>
      <c r="E35" s="49"/>
      <c r="F35" s="49">
        <f t="shared" si="0"/>
        <v>0</v>
      </c>
    </row>
    <row r="36" spans="1:6" ht="21" customHeight="1">
      <c r="A36" s="77"/>
      <c r="B36" s="23"/>
      <c r="C36" s="23"/>
      <c r="D36" s="49"/>
      <c r="E36" s="49"/>
      <c r="F36" s="49">
        <f t="shared" si="0"/>
        <v>0</v>
      </c>
    </row>
    <row r="37" spans="1:6" ht="21" customHeight="1">
      <c r="A37" s="77"/>
      <c r="B37" s="23"/>
      <c r="C37" s="23"/>
      <c r="D37" s="49"/>
      <c r="E37" s="49"/>
      <c r="F37" s="49">
        <f t="shared" si="0"/>
        <v>0</v>
      </c>
    </row>
    <row r="38" spans="1:6" ht="21" customHeight="1">
      <c r="A38" s="77"/>
      <c r="B38" s="23"/>
      <c r="C38" s="23"/>
      <c r="D38" s="49"/>
      <c r="E38" s="49"/>
      <c r="F38" s="49">
        <f t="shared" si="0"/>
        <v>0</v>
      </c>
    </row>
    <row r="39" spans="1:6" ht="21" customHeight="1">
      <c r="A39" s="77"/>
      <c r="B39" s="23"/>
      <c r="C39" s="23"/>
      <c r="D39" s="49"/>
      <c r="E39" s="49"/>
      <c r="F39" s="49">
        <f t="shared" si="0"/>
        <v>0</v>
      </c>
    </row>
    <row r="40" spans="1:6" ht="21" customHeight="1">
      <c r="A40" s="77"/>
      <c r="B40" s="23"/>
      <c r="C40" s="23"/>
      <c r="D40" s="49"/>
      <c r="E40" s="49"/>
      <c r="F40" s="49">
        <f t="shared" si="0"/>
        <v>0</v>
      </c>
    </row>
    <row r="41" spans="1:6" ht="21" customHeight="1">
      <c r="A41" s="75" t="s">
        <v>78</v>
      </c>
      <c r="B41" s="76"/>
      <c r="C41" s="76"/>
      <c r="D41" s="49">
        <f>SUM(D7:D40)</f>
        <v>0</v>
      </c>
      <c r="E41" s="49">
        <f>SUM(E7:E40)</f>
        <v>0</v>
      </c>
      <c r="F41" s="49">
        <f>F40</f>
        <v>0</v>
      </c>
    </row>
    <row r="42" spans="1:6">
      <c r="A42" s="72"/>
      <c r="B42" s="72"/>
      <c r="C42" s="72"/>
      <c r="D42" s="10"/>
      <c r="E42" s="10"/>
      <c r="F42" s="10"/>
    </row>
    <row r="43" spans="1:6">
      <c r="A43" s="10" t="s">
        <v>82</v>
      </c>
      <c r="B43" s="10"/>
      <c r="C43" s="10"/>
      <c r="D43" s="10"/>
      <c r="E43" s="10"/>
      <c r="F43" s="10"/>
    </row>
  </sheetData>
  <mergeCells count="1">
    <mergeCell ref="A2:F2"/>
  </mergeCells>
  <phoneticPr fontId="7"/>
  <pageMargins left="0.78740157480314965" right="0.78740157480314965" top="0.98425196850393704" bottom="0.98425196850393704" header="0.31496062992125984" footer="0.31496062992125984"/>
  <pageSetup paperSize="9" scale="81"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3D630-C619-4730-AA37-AD1C61E2B6E0}">
  <sheetPr>
    <pageSetUpPr fitToPage="1"/>
  </sheetPr>
  <dimension ref="A1:F43"/>
  <sheetViews>
    <sheetView view="pageBreakPreview" zoomScaleNormal="100" zoomScaleSheetLayoutView="100" workbookViewId="0">
      <selection activeCell="F1" sqref="F1"/>
    </sheetView>
  </sheetViews>
  <sheetFormatPr defaultColWidth="9" defaultRowHeight="13"/>
  <cols>
    <col min="1" max="2" width="15.7265625" style="9" customWidth="1"/>
    <col min="3" max="3" width="28.26953125" style="9" customWidth="1"/>
    <col min="4" max="6" width="15.7265625" style="9" customWidth="1"/>
    <col min="7" max="16384" width="9" style="9"/>
  </cols>
  <sheetData>
    <row r="1" spans="1:6" ht="21">
      <c r="A1" s="364"/>
      <c r="B1" s="10"/>
      <c r="C1" s="10"/>
      <c r="D1" s="10"/>
      <c r="E1" s="10"/>
      <c r="F1" s="265" t="s">
        <v>1113</v>
      </c>
    </row>
    <row r="2" spans="1:6" ht="21" customHeight="1">
      <c r="A2" s="923" t="s">
        <v>1114</v>
      </c>
      <c r="B2" s="923"/>
      <c r="C2" s="923"/>
      <c r="D2" s="923"/>
      <c r="E2" s="923"/>
      <c r="F2" s="923"/>
    </row>
    <row r="3" spans="1:6" ht="21" customHeight="1">
      <c r="A3" s="10"/>
      <c r="B3" s="72"/>
      <c r="C3" s="72"/>
      <c r="D3" s="72"/>
      <c r="E3" s="10" t="s">
        <v>969</v>
      </c>
      <c r="F3" s="10"/>
    </row>
    <row r="4" spans="1:6" ht="21" customHeight="1">
      <c r="A4" s="10"/>
      <c r="B4" s="10"/>
      <c r="C4" s="10"/>
      <c r="D4" s="10"/>
      <c r="E4" s="10"/>
      <c r="F4" s="11" t="s">
        <v>1112</v>
      </c>
    </row>
    <row r="5" spans="1:6" ht="21" customHeight="1">
      <c r="A5" s="73" t="s">
        <v>80</v>
      </c>
      <c r="B5" s="74" t="s">
        <v>62</v>
      </c>
      <c r="C5" s="74" t="s">
        <v>4</v>
      </c>
      <c r="D5" s="74" t="s">
        <v>81</v>
      </c>
      <c r="E5" s="74" t="s">
        <v>205</v>
      </c>
      <c r="F5" s="74" t="s">
        <v>218</v>
      </c>
    </row>
    <row r="6" spans="1:6" ht="21" customHeight="1">
      <c r="A6" s="75" t="s">
        <v>970</v>
      </c>
      <c r="B6" s="76"/>
      <c r="C6" s="76"/>
      <c r="D6" s="76"/>
      <c r="E6" s="76"/>
      <c r="F6" s="49">
        <v>0</v>
      </c>
    </row>
    <row r="7" spans="1:6" ht="21" customHeight="1">
      <c r="A7" s="77"/>
      <c r="B7" s="23"/>
      <c r="C7" s="23"/>
      <c r="D7" s="49"/>
      <c r="E7" s="49"/>
      <c r="F7" s="49">
        <f t="shared" ref="F7:F40" si="0">F6+D7-E7</f>
        <v>0</v>
      </c>
    </row>
    <row r="8" spans="1:6" ht="21" customHeight="1">
      <c r="A8" s="77"/>
      <c r="B8" s="23"/>
      <c r="C8" s="23"/>
      <c r="D8" s="49"/>
      <c r="E8" s="49"/>
      <c r="F8" s="49">
        <f t="shared" si="0"/>
        <v>0</v>
      </c>
    </row>
    <row r="9" spans="1:6" ht="21" customHeight="1">
      <c r="A9" s="77"/>
      <c r="B9" s="23"/>
      <c r="C9" s="23"/>
      <c r="D9" s="49"/>
      <c r="E9" s="49"/>
      <c r="F9" s="49">
        <f t="shared" si="0"/>
        <v>0</v>
      </c>
    </row>
    <row r="10" spans="1:6" ht="21" customHeight="1">
      <c r="A10" s="77"/>
      <c r="B10" s="23"/>
      <c r="C10" s="23"/>
      <c r="D10" s="49"/>
      <c r="E10" s="49"/>
      <c r="F10" s="49">
        <f t="shared" si="0"/>
        <v>0</v>
      </c>
    </row>
    <row r="11" spans="1:6" ht="21" customHeight="1">
      <c r="A11" s="77"/>
      <c r="B11" s="23"/>
      <c r="C11" s="23"/>
      <c r="D11" s="49"/>
      <c r="E11" s="49"/>
      <c r="F11" s="49">
        <f t="shared" si="0"/>
        <v>0</v>
      </c>
    </row>
    <row r="12" spans="1:6" ht="21" customHeight="1">
      <c r="A12" s="77"/>
      <c r="B12" s="23"/>
      <c r="C12" s="23"/>
      <c r="D12" s="49"/>
      <c r="E12" s="49"/>
      <c r="F12" s="49">
        <f t="shared" si="0"/>
        <v>0</v>
      </c>
    </row>
    <row r="13" spans="1:6" ht="21" customHeight="1">
      <c r="A13" s="77"/>
      <c r="B13" s="23"/>
      <c r="C13" s="23"/>
      <c r="D13" s="49"/>
      <c r="E13" s="49"/>
      <c r="F13" s="49">
        <f t="shared" si="0"/>
        <v>0</v>
      </c>
    </row>
    <row r="14" spans="1:6" ht="21" customHeight="1">
      <c r="A14" s="77"/>
      <c r="B14" s="23"/>
      <c r="C14" s="23"/>
      <c r="D14" s="49"/>
      <c r="E14" s="49"/>
      <c r="F14" s="49">
        <f t="shared" si="0"/>
        <v>0</v>
      </c>
    </row>
    <row r="15" spans="1:6" ht="21" customHeight="1">
      <c r="A15" s="77"/>
      <c r="B15" s="23"/>
      <c r="C15" s="23"/>
      <c r="D15" s="49"/>
      <c r="E15" s="49"/>
      <c r="F15" s="49">
        <f t="shared" si="0"/>
        <v>0</v>
      </c>
    </row>
    <row r="16" spans="1:6" ht="21" customHeight="1">
      <c r="A16" s="77"/>
      <c r="B16" s="23"/>
      <c r="C16" s="23"/>
      <c r="D16" s="49"/>
      <c r="E16" s="49"/>
      <c r="F16" s="49">
        <f t="shared" si="0"/>
        <v>0</v>
      </c>
    </row>
    <row r="17" spans="1:6" ht="21" customHeight="1">
      <c r="A17" s="77"/>
      <c r="B17" s="23"/>
      <c r="C17" s="23"/>
      <c r="D17" s="49"/>
      <c r="E17" s="49"/>
      <c r="F17" s="49">
        <f t="shared" si="0"/>
        <v>0</v>
      </c>
    </row>
    <row r="18" spans="1:6" ht="21" customHeight="1">
      <c r="A18" s="77"/>
      <c r="B18" s="23"/>
      <c r="C18" s="23"/>
      <c r="D18" s="49"/>
      <c r="E18" s="49"/>
      <c r="F18" s="49">
        <f t="shared" si="0"/>
        <v>0</v>
      </c>
    </row>
    <row r="19" spans="1:6" ht="21" customHeight="1">
      <c r="A19" s="77"/>
      <c r="B19" s="23"/>
      <c r="C19" s="23"/>
      <c r="D19" s="49"/>
      <c r="E19" s="49"/>
      <c r="F19" s="49">
        <f t="shared" si="0"/>
        <v>0</v>
      </c>
    </row>
    <row r="20" spans="1:6" ht="21" customHeight="1">
      <c r="A20" s="77"/>
      <c r="B20" s="23"/>
      <c r="C20" s="23"/>
      <c r="D20" s="49"/>
      <c r="E20" s="49"/>
      <c r="F20" s="49">
        <f t="shared" si="0"/>
        <v>0</v>
      </c>
    </row>
    <row r="21" spans="1:6" ht="21" customHeight="1">
      <c r="A21" s="77"/>
      <c r="B21" s="23"/>
      <c r="C21" s="23"/>
      <c r="D21" s="49"/>
      <c r="E21" s="49"/>
      <c r="F21" s="49">
        <f t="shared" si="0"/>
        <v>0</v>
      </c>
    </row>
    <row r="22" spans="1:6" ht="21" customHeight="1">
      <c r="A22" s="77"/>
      <c r="B22" s="23"/>
      <c r="C22" s="23"/>
      <c r="D22" s="49"/>
      <c r="E22" s="49"/>
      <c r="F22" s="49">
        <f t="shared" si="0"/>
        <v>0</v>
      </c>
    </row>
    <row r="23" spans="1:6" ht="21" customHeight="1">
      <c r="A23" s="77"/>
      <c r="B23" s="23"/>
      <c r="C23" s="23"/>
      <c r="D23" s="49"/>
      <c r="E23" s="49"/>
      <c r="F23" s="49">
        <f t="shared" si="0"/>
        <v>0</v>
      </c>
    </row>
    <row r="24" spans="1:6" ht="21" customHeight="1">
      <c r="A24" s="77"/>
      <c r="B24" s="23"/>
      <c r="C24" s="23"/>
      <c r="D24" s="49"/>
      <c r="E24" s="49"/>
      <c r="F24" s="49">
        <f t="shared" si="0"/>
        <v>0</v>
      </c>
    </row>
    <row r="25" spans="1:6" ht="21" customHeight="1">
      <c r="A25" s="77"/>
      <c r="B25" s="23"/>
      <c r="C25" s="23"/>
      <c r="D25" s="49"/>
      <c r="E25" s="49"/>
      <c r="F25" s="49">
        <f t="shared" si="0"/>
        <v>0</v>
      </c>
    </row>
    <row r="26" spans="1:6" ht="21" customHeight="1">
      <c r="A26" s="77"/>
      <c r="B26" s="23"/>
      <c r="C26" s="23"/>
      <c r="D26" s="49"/>
      <c r="E26" s="49"/>
      <c r="F26" s="49">
        <f t="shared" si="0"/>
        <v>0</v>
      </c>
    </row>
    <row r="27" spans="1:6" ht="21" customHeight="1">
      <c r="A27" s="77"/>
      <c r="B27" s="23"/>
      <c r="C27" s="23"/>
      <c r="D27" s="49"/>
      <c r="E27" s="49"/>
      <c r="F27" s="49">
        <f t="shared" si="0"/>
        <v>0</v>
      </c>
    </row>
    <row r="28" spans="1:6" ht="21" customHeight="1">
      <c r="A28" s="77"/>
      <c r="B28" s="23"/>
      <c r="C28" s="23"/>
      <c r="D28" s="49"/>
      <c r="E28" s="49"/>
      <c r="F28" s="49">
        <f t="shared" si="0"/>
        <v>0</v>
      </c>
    </row>
    <row r="29" spans="1:6" ht="21" customHeight="1">
      <c r="A29" s="77"/>
      <c r="B29" s="23"/>
      <c r="C29" s="23"/>
      <c r="D29" s="49"/>
      <c r="E29" s="49"/>
      <c r="F29" s="49">
        <f t="shared" si="0"/>
        <v>0</v>
      </c>
    </row>
    <row r="30" spans="1:6" ht="21" customHeight="1">
      <c r="A30" s="77"/>
      <c r="B30" s="23"/>
      <c r="C30" s="23"/>
      <c r="D30" s="49"/>
      <c r="E30" s="49"/>
      <c r="F30" s="49">
        <f t="shared" si="0"/>
        <v>0</v>
      </c>
    </row>
    <row r="31" spans="1:6" ht="21" customHeight="1">
      <c r="A31" s="77"/>
      <c r="B31" s="23"/>
      <c r="C31" s="23"/>
      <c r="D31" s="49"/>
      <c r="E31" s="49"/>
      <c r="F31" s="49">
        <f t="shared" si="0"/>
        <v>0</v>
      </c>
    </row>
    <row r="32" spans="1:6" ht="21" customHeight="1">
      <c r="A32" s="77"/>
      <c r="B32" s="23"/>
      <c r="C32" s="23"/>
      <c r="D32" s="49"/>
      <c r="E32" s="49"/>
      <c r="F32" s="49">
        <f t="shared" si="0"/>
        <v>0</v>
      </c>
    </row>
    <row r="33" spans="1:6" ht="21" customHeight="1">
      <c r="A33" s="77"/>
      <c r="B33" s="23"/>
      <c r="C33" s="23"/>
      <c r="D33" s="49"/>
      <c r="E33" s="49"/>
      <c r="F33" s="49">
        <f t="shared" si="0"/>
        <v>0</v>
      </c>
    </row>
    <row r="34" spans="1:6" ht="21" customHeight="1">
      <c r="A34" s="77"/>
      <c r="B34" s="23"/>
      <c r="C34" s="23"/>
      <c r="D34" s="49"/>
      <c r="E34" s="49"/>
      <c r="F34" s="49">
        <f t="shared" si="0"/>
        <v>0</v>
      </c>
    </row>
    <row r="35" spans="1:6" ht="21" customHeight="1">
      <c r="A35" s="77"/>
      <c r="B35" s="23"/>
      <c r="C35" s="23"/>
      <c r="D35" s="49"/>
      <c r="E35" s="49"/>
      <c r="F35" s="49">
        <f t="shared" si="0"/>
        <v>0</v>
      </c>
    </row>
    <row r="36" spans="1:6" ht="21" customHeight="1">
      <c r="A36" s="77"/>
      <c r="B36" s="23"/>
      <c r="C36" s="23"/>
      <c r="D36" s="49"/>
      <c r="E36" s="49"/>
      <c r="F36" s="49">
        <f t="shared" si="0"/>
        <v>0</v>
      </c>
    </row>
    <row r="37" spans="1:6" ht="21" customHeight="1">
      <c r="A37" s="77"/>
      <c r="B37" s="23"/>
      <c r="C37" s="23"/>
      <c r="D37" s="49"/>
      <c r="E37" s="49"/>
      <c r="F37" s="49">
        <f t="shared" si="0"/>
        <v>0</v>
      </c>
    </row>
    <row r="38" spans="1:6" ht="21" customHeight="1">
      <c r="A38" s="77"/>
      <c r="B38" s="23"/>
      <c r="C38" s="23"/>
      <c r="D38" s="49"/>
      <c r="E38" s="49"/>
      <c r="F38" s="49">
        <f t="shared" si="0"/>
        <v>0</v>
      </c>
    </row>
    <row r="39" spans="1:6" ht="21" customHeight="1">
      <c r="A39" s="77"/>
      <c r="B39" s="23"/>
      <c r="C39" s="23"/>
      <c r="D39" s="49"/>
      <c r="E39" s="49"/>
      <c r="F39" s="49">
        <f t="shared" si="0"/>
        <v>0</v>
      </c>
    </row>
    <row r="40" spans="1:6" ht="21" customHeight="1">
      <c r="A40" s="77"/>
      <c r="B40" s="23"/>
      <c r="C40" s="23"/>
      <c r="D40" s="49"/>
      <c r="E40" s="49"/>
      <c r="F40" s="49">
        <f t="shared" si="0"/>
        <v>0</v>
      </c>
    </row>
    <row r="41" spans="1:6" ht="21" customHeight="1">
      <c r="A41" s="75" t="s">
        <v>78</v>
      </c>
      <c r="B41" s="76"/>
      <c r="C41" s="76"/>
      <c r="D41" s="49">
        <f>SUM(D7:D40)</f>
        <v>0</v>
      </c>
      <c r="E41" s="49">
        <f>SUM(E7:E40)</f>
        <v>0</v>
      </c>
      <c r="F41" s="49">
        <f>F40</f>
        <v>0</v>
      </c>
    </row>
    <row r="42" spans="1:6">
      <c r="A42" s="72"/>
      <c r="B42" s="72"/>
      <c r="C42" s="72"/>
      <c r="D42" s="10"/>
      <c r="E42" s="10"/>
      <c r="F42" s="10"/>
    </row>
    <row r="43" spans="1:6">
      <c r="A43" s="10" t="s">
        <v>82</v>
      </c>
      <c r="B43" s="10"/>
      <c r="C43" s="10"/>
      <c r="D43" s="10"/>
      <c r="E43" s="10"/>
      <c r="F43" s="10"/>
    </row>
  </sheetData>
  <mergeCells count="1">
    <mergeCell ref="A2:F2"/>
  </mergeCells>
  <phoneticPr fontId="7"/>
  <printOptions horizontalCentered="1"/>
  <pageMargins left="0.70866141732283472" right="0.70866141732283472" top="0.74803149606299213" bottom="0.74803149606299213" header="0.31496062992125984" footer="0.31496062992125984"/>
  <pageSetup paperSize="9" scale="83" orientation="portrait" r:id="rId1"/>
  <headerFooter alignWithMargins="0"/>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A1:R47"/>
  <sheetViews>
    <sheetView view="pageBreakPreview" topLeftCell="A10" zoomScaleNormal="100" zoomScaleSheetLayoutView="100" workbookViewId="0">
      <selection activeCell="N3" sqref="N3"/>
    </sheetView>
  </sheetViews>
  <sheetFormatPr defaultColWidth="9" defaultRowHeight="13"/>
  <cols>
    <col min="1" max="18" width="4.90625" style="78" customWidth="1"/>
    <col min="19" max="19" width="5.90625" style="78" customWidth="1"/>
    <col min="20" max="16384" width="9" style="78"/>
  </cols>
  <sheetData>
    <row r="1" spans="1:18" ht="25.4" customHeight="1">
      <c r="A1" s="363"/>
      <c r="B1" s="972"/>
      <c r="C1" s="972"/>
      <c r="D1" s="972"/>
      <c r="E1" s="972"/>
      <c r="F1" s="972"/>
      <c r="G1" s="972"/>
      <c r="H1" s="972"/>
      <c r="I1" s="972"/>
      <c r="J1" s="972"/>
      <c r="K1" s="972"/>
      <c r="L1" s="972"/>
      <c r="M1" s="972"/>
      <c r="N1" s="972"/>
      <c r="O1" s="972"/>
      <c r="P1" s="972"/>
      <c r="Q1" s="972"/>
      <c r="R1" s="972"/>
    </row>
    <row r="2" spans="1:18" ht="25.4" customHeight="1">
      <c r="M2" s="79"/>
      <c r="N2" s="1175" t="s">
        <v>1141</v>
      </c>
      <c r="O2" s="1175"/>
      <c r="P2" s="1175"/>
      <c r="Q2" s="1175"/>
      <c r="R2" s="1175"/>
    </row>
    <row r="3" spans="1:18" ht="25.4" customHeight="1">
      <c r="O3" s="80"/>
      <c r="P3" s="81"/>
      <c r="Q3" s="81"/>
      <c r="R3" s="81"/>
    </row>
    <row r="4" spans="1:18" ht="25.4" customHeight="1"/>
    <row r="5" spans="1:18" ht="25.4" customHeight="1">
      <c r="B5" s="1159" t="s">
        <v>1070</v>
      </c>
      <c r="C5" s="1159"/>
      <c r="D5" s="1159"/>
      <c r="E5" s="1159"/>
      <c r="F5" s="1159"/>
      <c r="G5" s="1159"/>
      <c r="H5" s="1159"/>
      <c r="I5" s="1159"/>
      <c r="J5" s="1159"/>
      <c r="K5" s="1159"/>
      <c r="L5" s="1159"/>
      <c r="M5" s="1159"/>
      <c r="N5" s="1159"/>
      <c r="O5" s="1159"/>
      <c r="P5" s="1159"/>
      <c r="Q5" s="1159"/>
      <c r="R5" s="1159"/>
    </row>
    <row r="6" spans="1:18" ht="25.4" customHeight="1">
      <c r="B6" s="1160" t="s">
        <v>1071</v>
      </c>
      <c r="C6" s="1160"/>
      <c r="D6" s="1160"/>
      <c r="E6" s="1160"/>
      <c r="F6" s="1160"/>
      <c r="G6" s="1160"/>
      <c r="H6" s="1160"/>
      <c r="I6" s="1160"/>
      <c r="J6" s="1160"/>
      <c r="K6" s="1160"/>
      <c r="L6" s="1160"/>
      <c r="M6" s="1160"/>
      <c r="N6" s="1160"/>
      <c r="O6" s="1160"/>
      <c r="P6" s="1160"/>
      <c r="Q6" s="1160"/>
      <c r="R6" s="1160"/>
    </row>
    <row r="7" spans="1:18" ht="25.4" customHeight="1">
      <c r="B7" s="80" t="s">
        <v>406</v>
      </c>
      <c r="D7" s="80"/>
      <c r="E7" s="80"/>
      <c r="F7" s="80"/>
      <c r="G7" s="80"/>
      <c r="H7" s="80"/>
      <c r="I7" s="80"/>
      <c r="J7" s="80"/>
      <c r="K7" s="80"/>
    </row>
    <row r="8" spans="1:18" ht="25.4" customHeight="1">
      <c r="C8" s="80"/>
      <c r="D8" s="80"/>
    </row>
    <row r="9" spans="1:18" ht="25.4" customHeight="1">
      <c r="B9" s="82" t="s">
        <v>133</v>
      </c>
      <c r="D9" s="82"/>
      <c r="E9" s="82"/>
      <c r="F9" s="131"/>
      <c r="G9" s="79"/>
      <c r="H9" s="79"/>
      <c r="I9" s="131"/>
      <c r="J9" s="1174"/>
      <c r="K9" s="1174"/>
      <c r="L9" s="1174"/>
      <c r="M9" s="131"/>
      <c r="N9" s="131"/>
      <c r="O9" s="131"/>
      <c r="P9" s="131"/>
      <c r="Q9" s="131"/>
      <c r="R9" s="131"/>
    </row>
    <row r="10" spans="1:18" ht="25.4" customHeight="1">
      <c r="B10" s="82" t="s">
        <v>1072</v>
      </c>
      <c r="E10" s="82"/>
      <c r="F10" s="82"/>
      <c r="G10" s="82"/>
      <c r="H10" s="82"/>
      <c r="I10" s="82"/>
      <c r="J10" s="83"/>
      <c r="K10" s="83"/>
      <c r="L10" s="83"/>
      <c r="M10" s="131"/>
      <c r="N10" s="131"/>
      <c r="O10" s="131"/>
      <c r="P10" s="131"/>
      <c r="Q10" s="131"/>
      <c r="R10" s="131"/>
    </row>
    <row r="11" spans="1:18" ht="25.4" customHeight="1">
      <c r="B11" s="1163" t="s">
        <v>571</v>
      </c>
      <c r="C11" s="1163"/>
      <c r="D11" s="1163"/>
      <c r="E11" s="1163"/>
      <c r="F11" s="1169"/>
      <c r="G11" s="1163" t="s">
        <v>134</v>
      </c>
      <c r="H11" s="1163"/>
      <c r="I11" s="1163"/>
      <c r="J11" s="1163"/>
      <c r="K11" s="1162" t="s">
        <v>135</v>
      </c>
      <c r="L11" s="1163"/>
      <c r="M11" s="1163"/>
      <c r="N11" s="1163"/>
      <c r="O11" s="1163" t="s">
        <v>136</v>
      </c>
      <c r="P11" s="1163"/>
      <c r="Q11" s="1163"/>
      <c r="R11" s="1163"/>
    </row>
    <row r="12" spans="1:18" ht="25.4" customHeight="1">
      <c r="B12" s="1172" t="s">
        <v>919</v>
      </c>
      <c r="C12" s="1172"/>
      <c r="D12" s="1172"/>
      <c r="E12" s="1172"/>
      <c r="F12" s="1173"/>
      <c r="G12" s="1177"/>
      <c r="H12" s="1177"/>
      <c r="I12" s="1177"/>
      <c r="J12" s="1177"/>
      <c r="K12" s="1167">
        <v>20</v>
      </c>
      <c r="L12" s="1168"/>
      <c r="M12" s="1168"/>
      <c r="N12" s="1168"/>
      <c r="O12" s="1164">
        <f>G12*K12</f>
        <v>0</v>
      </c>
      <c r="P12" s="1165"/>
      <c r="Q12" s="1165"/>
      <c r="R12" s="1166"/>
    </row>
    <row r="13" spans="1:18" ht="25.4" customHeight="1">
      <c r="B13" s="1172" t="s">
        <v>911</v>
      </c>
      <c r="C13" s="1172"/>
      <c r="D13" s="1172"/>
      <c r="E13" s="1172"/>
      <c r="F13" s="1173"/>
      <c r="G13" s="1177"/>
      <c r="H13" s="1177"/>
      <c r="I13" s="1177"/>
      <c r="J13" s="1177"/>
      <c r="K13" s="1167">
        <v>30</v>
      </c>
      <c r="L13" s="1168"/>
      <c r="M13" s="1168"/>
      <c r="N13" s="1168"/>
      <c r="O13" s="1164">
        <f>G13*K13</f>
        <v>0</v>
      </c>
      <c r="P13" s="1165"/>
      <c r="Q13" s="1165"/>
      <c r="R13" s="1166"/>
    </row>
    <row r="14" spans="1:18" ht="25.4" customHeight="1">
      <c r="B14" s="1170" t="s">
        <v>912</v>
      </c>
      <c r="C14" s="1170"/>
      <c r="D14" s="1170"/>
      <c r="E14" s="1170"/>
      <c r="F14" s="1171"/>
      <c r="G14" s="1177"/>
      <c r="H14" s="1177"/>
      <c r="I14" s="1177"/>
      <c r="J14" s="1177"/>
      <c r="K14" s="1167">
        <v>100</v>
      </c>
      <c r="L14" s="1168"/>
      <c r="M14" s="1168"/>
      <c r="N14" s="1168"/>
      <c r="O14" s="1164">
        <f>G14*K14</f>
        <v>0</v>
      </c>
      <c r="P14" s="1165"/>
      <c r="Q14" s="1165"/>
      <c r="R14" s="1166"/>
    </row>
    <row r="15" spans="1:18" ht="25.4" customHeight="1">
      <c r="B15" s="1163" t="s">
        <v>137</v>
      </c>
      <c r="C15" s="1163"/>
      <c r="D15" s="1163"/>
      <c r="E15" s="1163"/>
      <c r="F15" s="1169"/>
      <c r="G15" s="1161"/>
      <c r="H15" s="1161"/>
      <c r="I15" s="1161"/>
      <c r="J15" s="1161"/>
      <c r="K15" s="1162" t="s">
        <v>972</v>
      </c>
      <c r="L15" s="1163"/>
      <c r="M15" s="1163"/>
      <c r="N15" s="1163"/>
      <c r="O15" s="1164">
        <f>SUM(O12:R14)</f>
        <v>0</v>
      </c>
      <c r="P15" s="1165"/>
      <c r="Q15" s="1165"/>
      <c r="R15" s="1166"/>
    </row>
    <row r="16" spans="1:18" ht="25.4" customHeight="1">
      <c r="C16" s="85"/>
      <c r="D16" s="85"/>
      <c r="E16" s="85"/>
      <c r="F16" s="85"/>
      <c r="G16" s="132"/>
      <c r="H16" s="132"/>
      <c r="I16" s="132"/>
      <c r="J16" s="132"/>
      <c r="K16" s="131"/>
      <c r="L16" s="131"/>
      <c r="M16" s="131"/>
      <c r="N16" s="131"/>
      <c r="O16" s="132"/>
      <c r="P16" s="132"/>
      <c r="Q16" s="132"/>
      <c r="R16" s="132"/>
    </row>
    <row r="17" spans="2:18" ht="25.4" customHeight="1">
      <c r="B17" s="82" t="s">
        <v>995</v>
      </c>
      <c r="E17" s="80"/>
      <c r="F17" s="85"/>
      <c r="G17" s="1176"/>
      <c r="H17" s="1176"/>
      <c r="I17" s="1176"/>
      <c r="J17" s="1176"/>
      <c r="K17" s="1183"/>
      <c r="L17" s="1183"/>
      <c r="M17" s="1183"/>
      <c r="N17" s="1183"/>
      <c r="O17" s="131"/>
      <c r="P17" s="131"/>
      <c r="Q17" s="131"/>
      <c r="R17" s="133"/>
    </row>
    <row r="18" spans="2:18" ht="25.4" customHeight="1">
      <c r="B18" s="1163" t="s">
        <v>139</v>
      </c>
      <c r="C18" s="1163" t="s">
        <v>139</v>
      </c>
      <c r="D18" s="1163"/>
      <c r="E18" s="1163"/>
      <c r="F18" s="1169"/>
      <c r="G18" s="1163" t="s">
        <v>134</v>
      </c>
      <c r="H18" s="1163"/>
      <c r="I18" s="1163"/>
      <c r="J18" s="1163"/>
      <c r="K18" s="1162" t="s">
        <v>135</v>
      </c>
      <c r="L18" s="1163"/>
      <c r="M18" s="1163"/>
      <c r="N18" s="1163"/>
      <c r="O18" s="1163" t="s">
        <v>136</v>
      </c>
      <c r="P18" s="1163"/>
      <c r="Q18" s="1163"/>
      <c r="R18" s="1163"/>
    </row>
    <row r="19" spans="2:18" ht="25.4" customHeight="1">
      <c r="B19" s="1170" t="s">
        <v>973</v>
      </c>
      <c r="C19" s="1170"/>
      <c r="D19" s="1170"/>
      <c r="E19" s="1170"/>
      <c r="F19" s="1171"/>
      <c r="G19" s="1161"/>
      <c r="H19" s="1161"/>
      <c r="I19" s="1161"/>
      <c r="J19" s="1161"/>
      <c r="K19" s="1167">
        <v>20</v>
      </c>
      <c r="L19" s="1168"/>
      <c r="M19" s="1168"/>
      <c r="N19" s="1168"/>
      <c r="O19" s="1164">
        <f>G19*K19</f>
        <v>0</v>
      </c>
      <c r="P19" s="1165"/>
      <c r="Q19" s="1165"/>
      <c r="R19" s="1166"/>
    </row>
    <row r="20" spans="2:18" ht="25.4" customHeight="1">
      <c r="B20" s="1170"/>
      <c r="C20" s="1170"/>
      <c r="D20" s="1170"/>
      <c r="E20" s="1170"/>
      <c r="F20" s="1171"/>
      <c r="G20" s="1161"/>
      <c r="H20" s="1161"/>
      <c r="I20" s="1161"/>
      <c r="J20" s="1161"/>
      <c r="K20" s="1179"/>
      <c r="L20" s="1180"/>
      <c r="M20" s="1180"/>
      <c r="N20" s="1180"/>
      <c r="O20" s="1164">
        <f>G20*K20</f>
        <v>0</v>
      </c>
      <c r="P20" s="1165"/>
      <c r="Q20" s="1165"/>
      <c r="R20" s="1166"/>
    </row>
    <row r="21" spans="2:18" ht="25.4" customHeight="1">
      <c r="B21" s="1170"/>
      <c r="C21" s="1170"/>
      <c r="D21" s="1170"/>
      <c r="E21" s="1170"/>
      <c r="F21" s="1171"/>
      <c r="G21" s="1161"/>
      <c r="H21" s="1161"/>
      <c r="I21" s="1161"/>
      <c r="J21" s="1161"/>
      <c r="K21" s="1179"/>
      <c r="L21" s="1180"/>
      <c r="M21" s="1180"/>
      <c r="N21" s="1180"/>
      <c r="O21" s="1164">
        <f>G21*K21</f>
        <v>0</v>
      </c>
      <c r="P21" s="1165"/>
      <c r="Q21" s="1165"/>
      <c r="R21" s="1166"/>
    </row>
    <row r="22" spans="2:18" ht="25.4" customHeight="1">
      <c r="B22" s="1163" t="s">
        <v>137</v>
      </c>
      <c r="C22" s="1163"/>
      <c r="D22" s="1163"/>
      <c r="E22" s="1163"/>
      <c r="F22" s="1169"/>
      <c r="G22" s="1161"/>
      <c r="H22" s="1161"/>
      <c r="I22" s="1161"/>
      <c r="J22" s="1161"/>
      <c r="K22" s="1162" t="s">
        <v>972</v>
      </c>
      <c r="L22" s="1163"/>
      <c r="M22" s="1163"/>
      <c r="N22" s="1163"/>
      <c r="O22" s="1164">
        <f>SUM(O19:R21)</f>
        <v>0</v>
      </c>
      <c r="P22" s="1165"/>
      <c r="Q22" s="1165"/>
      <c r="R22" s="1166"/>
    </row>
    <row r="23" spans="2:18" ht="25.4" customHeight="1"/>
    <row r="24" spans="2:18" ht="25.4" customHeight="1">
      <c r="B24" s="79" t="s">
        <v>570</v>
      </c>
      <c r="C24" s="1181" t="s">
        <v>568</v>
      </c>
      <c r="D24" s="1181"/>
      <c r="E24" s="1181"/>
      <c r="F24" s="1181"/>
      <c r="G24" s="1181"/>
      <c r="H24" s="1181"/>
      <c r="I24" s="1181"/>
      <c r="J24" s="1181"/>
      <c r="K24" s="1181"/>
      <c r="L24" s="1181"/>
      <c r="M24" s="1181"/>
      <c r="N24" s="1181"/>
      <c r="O24" s="1181"/>
      <c r="P24" s="1181"/>
      <c r="Q24" s="1181"/>
      <c r="R24" s="1181"/>
    </row>
    <row r="25" spans="2:18" ht="25.4" customHeight="1">
      <c r="B25" s="349"/>
      <c r="C25" s="1181"/>
      <c r="D25" s="1181"/>
      <c r="E25" s="1181"/>
      <c r="F25" s="1181"/>
      <c r="G25" s="1181"/>
      <c r="H25" s="1181"/>
      <c r="I25" s="1181"/>
      <c r="J25" s="1181"/>
      <c r="K25" s="1181"/>
      <c r="L25" s="1181"/>
      <c r="M25" s="1181"/>
      <c r="N25" s="1181"/>
      <c r="O25" s="1181"/>
      <c r="P25" s="1181"/>
      <c r="Q25" s="1181"/>
      <c r="R25" s="1181"/>
    </row>
    <row r="26" spans="2:18" ht="25.4" customHeight="1">
      <c r="B26" s="79" t="s">
        <v>569</v>
      </c>
      <c r="C26" s="1181" t="s">
        <v>929</v>
      </c>
      <c r="D26" s="1181"/>
      <c r="E26" s="1181"/>
      <c r="F26" s="1181"/>
      <c r="G26" s="1181"/>
      <c r="H26" s="1181"/>
      <c r="I26" s="1181"/>
      <c r="J26" s="1181"/>
      <c r="K26" s="1181"/>
      <c r="L26" s="1181"/>
      <c r="M26" s="1181"/>
      <c r="N26" s="1181"/>
      <c r="O26" s="1181"/>
      <c r="P26" s="1181"/>
      <c r="Q26" s="1181"/>
      <c r="R26" s="1182"/>
    </row>
    <row r="27" spans="2:18" s="84" customFormat="1" ht="25.4" customHeight="1">
      <c r="B27" s="299"/>
      <c r="C27" s="1181"/>
      <c r="D27" s="1181"/>
      <c r="E27" s="1181"/>
      <c r="F27" s="1181"/>
      <c r="G27" s="1181"/>
      <c r="H27" s="1181"/>
      <c r="I27" s="1181"/>
      <c r="J27" s="1181"/>
      <c r="K27" s="1181"/>
      <c r="L27" s="1181"/>
      <c r="M27" s="1181"/>
      <c r="N27" s="1181"/>
      <c r="O27" s="1181"/>
      <c r="P27" s="1181"/>
      <c r="Q27" s="1181"/>
      <c r="R27" s="1182"/>
    </row>
    <row r="28" spans="2:18" s="84" customFormat="1" ht="25.4" customHeight="1">
      <c r="B28" s="299"/>
      <c r="C28" s="299"/>
      <c r="D28" s="299"/>
      <c r="E28" s="299"/>
      <c r="F28" s="299"/>
      <c r="G28" s="299"/>
      <c r="H28" s="299"/>
      <c r="I28" s="299"/>
      <c r="J28" s="299"/>
      <c r="K28" s="299"/>
      <c r="L28" s="299"/>
      <c r="M28" s="299"/>
      <c r="N28" s="299"/>
      <c r="O28" s="299"/>
      <c r="P28" s="299"/>
      <c r="Q28" s="299"/>
      <c r="R28" s="299"/>
    </row>
    <row r="29" spans="2:18" ht="25.4" customHeight="1">
      <c r="M29" s="1176"/>
      <c r="N29" s="1176"/>
      <c r="O29" s="1176"/>
      <c r="P29" s="1176"/>
      <c r="Q29" s="1176"/>
      <c r="R29" s="1176"/>
    </row>
    <row r="30" spans="2:18" ht="25.4" customHeight="1">
      <c r="M30" s="1176"/>
      <c r="N30" s="1176"/>
      <c r="O30" s="1176"/>
      <c r="P30" s="298"/>
      <c r="Q30" s="1178"/>
      <c r="R30" s="1178"/>
    </row>
    <row r="31" spans="2:18" ht="25.4" customHeight="1"/>
    <row r="32" spans="2:18" ht="32.15" customHeight="1"/>
    <row r="33" ht="32.15" customHeight="1"/>
    <row r="34" ht="32.15" customHeight="1"/>
    <row r="35" ht="32.15" customHeight="1"/>
    <row r="36" ht="31.5" customHeight="1"/>
    <row r="38" ht="9" customHeight="1"/>
    <row r="39" ht="22.5" customHeight="1"/>
    <row r="40" ht="32.25" customHeight="1"/>
    <row r="41" ht="21" customHeight="1"/>
    <row r="42" ht="20.25" customHeight="1"/>
    <row r="43" ht="18" customHeight="1"/>
    <row r="44" ht="17.25" customHeight="1"/>
    <row r="45" ht="18" customHeight="1"/>
    <row r="46" ht="18" customHeight="1"/>
    <row r="47" ht="26.25" customHeight="1"/>
  </sheetData>
  <mergeCells count="52">
    <mergeCell ref="O21:R21"/>
    <mergeCell ref="O18:R18"/>
    <mergeCell ref="G20:J20"/>
    <mergeCell ref="K17:N17"/>
    <mergeCell ref="G18:J18"/>
    <mergeCell ref="K18:N18"/>
    <mergeCell ref="G19:J19"/>
    <mergeCell ref="O20:R20"/>
    <mergeCell ref="K19:N19"/>
    <mergeCell ref="O19:R19"/>
    <mergeCell ref="G11:J11"/>
    <mergeCell ref="G13:J13"/>
    <mergeCell ref="K13:N13"/>
    <mergeCell ref="G12:J12"/>
    <mergeCell ref="B15:F15"/>
    <mergeCell ref="B22:F22"/>
    <mergeCell ref="B19:F19"/>
    <mergeCell ref="B18:F18"/>
    <mergeCell ref="B20:F20"/>
    <mergeCell ref="B21:F21"/>
    <mergeCell ref="M30:O30"/>
    <mergeCell ref="K12:N12"/>
    <mergeCell ref="O12:R12"/>
    <mergeCell ref="G14:J14"/>
    <mergeCell ref="O14:R14"/>
    <mergeCell ref="Q30:R30"/>
    <mergeCell ref="K21:N21"/>
    <mergeCell ref="G22:J22"/>
    <mergeCell ref="M29:R29"/>
    <mergeCell ref="K22:N22"/>
    <mergeCell ref="G17:J17"/>
    <mergeCell ref="O22:R22"/>
    <mergeCell ref="C24:R25"/>
    <mergeCell ref="C26:R27"/>
    <mergeCell ref="G21:J21"/>
    <mergeCell ref="K20:N20"/>
    <mergeCell ref="B1:R1"/>
    <mergeCell ref="B5:R5"/>
    <mergeCell ref="B6:R6"/>
    <mergeCell ref="G15:J15"/>
    <mergeCell ref="K15:N15"/>
    <mergeCell ref="O11:R11"/>
    <mergeCell ref="O13:R13"/>
    <mergeCell ref="K14:N14"/>
    <mergeCell ref="O15:R15"/>
    <mergeCell ref="B11:F11"/>
    <mergeCell ref="B14:F14"/>
    <mergeCell ref="B13:F13"/>
    <mergeCell ref="B12:F12"/>
    <mergeCell ref="J9:L9"/>
    <mergeCell ref="K11:N11"/>
    <mergeCell ref="N2:R2"/>
  </mergeCells>
  <phoneticPr fontId="7"/>
  <printOptions horizontalCentered="1"/>
  <pageMargins left="0.86614173228346458" right="0.19685039370078741" top="0.74803149606299213" bottom="0.19685039370078741" header="0.51181102362204722" footer="0.51181102362204722"/>
  <pageSetup paperSize="9" scale="9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43</vt:i4>
      </vt:variant>
    </vt:vector>
  </HeadingPairs>
  <TitlesOfParts>
    <vt:vector size="81" baseType="lpstr">
      <vt:lpstr>財審様式</vt:lpstr>
      <vt:lpstr>注意事項</vt:lpstr>
      <vt:lpstr>委員会年間事業予算管理表(様式1)</vt:lpstr>
      <vt:lpstr>収支予算書(様式2)</vt:lpstr>
      <vt:lpstr>収益・費用明細書(様式3)</vt:lpstr>
      <vt:lpstr>見積（請求）企業一覧表(様式4)</vt:lpstr>
      <vt:lpstr>講師等出演依頼承諾書(様式5)(規則様式6) </vt:lpstr>
      <vt:lpstr>報酬明細(様式6）</vt:lpstr>
      <vt:lpstr>協賛金収入・物品協賛内訳書(様式7)</vt:lpstr>
      <vt:lpstr>協賛に関する覚書(様式8)</vt:lpstr>
      <vt:lpstr>寄付申出書(様式9)</vt:lpstr>
      <vt:lpstr>収支決算報告書(様式10)</vt:lpstr>
      <vt:lpstr>収益・費用明細書(様式11)</vt:lpstr>
      <vt:lpstr>差異発生理由書(様式12)</vt:lpstr>
      <vt:lpstr>消費税等計算シート（様式13）</vt:lpstr>
      <vt:lpstr>収支予算書-修正・補正(様式14)</vt:lpstr>
      <vt:lpstr>収益・費用明細書-修正・補正(様式15)</vt:lpstr>
      <vt:lpstr>現金払理由書（様式16）</vt:lpstr>
      <vt:lpstr>相見積書不提出理由書（様式17）</vt:lpstr>
      <vt:lpstr>見積書不提出理由書（様式18）</vt:lpstr>
      <vt:lpstr>個人事業主からの見積書取得理由書（様式19）</vt:lpstr>
      <vt:lpstr>T番号のない事業者からの見積書取得理由書（様式20）</vt:lpstr>
      <vt:lpstr>所有者以外からの見積書取得理由書（様式21）</vt:lpstr>
      <vt:lpstr>その他理由書（様式22）</vt:lpstr>
      <vt:lpstr>特別領収書作成申請書（様式23）</vt:lpstr>
      <vt:lpstr>特別領収書作成報告書（様式24）</vt:lpstr>
      <vt:lpstr>領収書管理台帳（様式25）</vt:lpstr>
      <vt:lpstr>事業費支払申請書(様式31)</vt:lpstr>
      <vt:lpstr>事業費仮払申請書(様式32) </vt:lpstr>
      <vt:lpstr>事業費仮払精算書(様式33)</vt:lpstr>
      <vt:lpstr>事業費支払管理書(様式34)</vt:lpstr>
      <vt:lpstr>預り金明細書（様式41）</vt:lpstr>
      <vt:lpstr>預り金明細書_見本（様式41)</vt:lpstr>
      <vt:lpstr>総勘定元帳（様式42）</vt:lpstr>
      <vt:lpstr>総勘定元帳_見本（様式42）</vt:lpstr>
      <vt:lpstr>預金出納帳（様式52）</vt:lpstr>
      <vt:lpstr>現金出納帳（様式53）</vt:lpstr>
      <vt:lpstr>日本JC専用封筒価格表</vt:lpstr>
      <vt:lpstr>'T番号のない事業者からの見積書取得理由書（様式20）'!Print_Area</vt:lpstr>
      <vt:lpstr>'その他理由書（様式22）'!Print_Area</vt:lpstr>
      <vt:lpstr>'委員会年間事業予算管理表(様式1)'!Print_Area</vt:lpstr>
      <vt:lpstr>'寄付申出書(様式9)'!Print_Area</vt:lpstr>
      <vt:lpstr>'協賛に関する覚書(様式8)'!Print_Area</vt:lpstr>
      <vt:lpstr>'協賛金収入・物品協賛内訳書(様式7)'!Print_Area</vt:lpstr>
      <vt:lpstr>'見積書不提出理由書（様式18）'!Print_Area</vt:lpstr>
      <vt:lpstr>'現金払理由書（様式16）'!Print_Area</vt:lpstr>
      <vt:lpstr>'個人事業主からの見積書取得理由書（様式19）'!Print_Area</vt:lpstr>
      <vt:lpstr>'講師等出演依頼承諾書(様式5)(規則様式6) '!Print_Area</vt:lpstr>
      <vt:lpstr>'差異発生理由書(様式12)'!Print_Area</vt:lpstr>
      <vt:lpstr>財審様式!Print_Area</vt:lpstr>
      <vt:lpstr>'事業費仮払申請書(様式32) '!Print_Area</vt:lpstr>
      <vt:lpstr>'事業費仮払精算書(様式33)'!Print_Area</vt:lpstr>
      <vt:lpstr>'事業費支払管理書(様式34)'!Print_Area</vt:lpstr>
      <vt:lpstr>'事業費支払申請書(様式31)'!Print_Area</vt:lpstr>
      <vt:lpstr>'収益・費用明細書(様式3)'!Print_Area</vt:lpstr>
      <vt:lpstr>'収益・費用明細書-修正・補正(様式15)'!Print_Area</vt:lpstr>
      <vt:lpstr>'収支決算報告書(様式10)'!Print_Area</vt:lpstr>
      <vt:lpstr>'収支予算書-修正・補正(様式14)'!Print_Area</vt:lpstr>
      <vt:lpstr>'所有者以外からの見積書取得理由書（様式21）'!Print_Area</vt:lpstr>
      <vt:lpstr>'相見積書不提出理由書（様式17）'!Print_Area</vt:lpstr>
      <vt:lpstr>注意事項!Print_Area</vt:lpstr>
      <vt:lpstr>'特別領収書作成申請書（様式23）'!Print_Area</vt:lpstr>
      <vt:lpstr>'特別領収書作成報告書（様式24）'!Print_Area</vt:lpstr>
      <vt:lpstr>日本JC専用封筒価格表!Print_Area</vt:lpstr>
      <vt:lpstr>'報酬明細(様式6）'!Print_Area</vt:lpstr>
      <vt:lpstr>'領収書管理台帳（様式25）'!Print_Area</vt:lpstr>
      <vt:lpstr>会場設営費</vt:lpstr>
      <vt:lpstr>企画・演出費</vt:lpstr>
      <vt:lpstr>広報費</vt:lpstr>
      <vt:lpstr>講師関係費</vt:lpstr>
      <vt:lpstr>雑費</vt:lpstr>
      <vt:lpstr>参加記念品費</vt:lpstr>
      <vt:lpstr>資料作成費</vt:lpstr>
      <vt:lpstr>渉外費</vt:lpstr>
      <vt:lpstr>通信費</vt:lpstr>
      <vt:lpstr>保険料</vt:lpstr>
      <vt:lpstr>報告書作成費</vt:lpstr>
      <vt:lpstr>本部団関係費</vt:lpstr>
      <vt:lpstr>予備費</vt:lpstr>
      <vt:lpstr>'協賛に関する覚書(様式8)'!様式７</vt:lpstr>
      <vt:lpstr>旅費交通費</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2019-01-30T09:08:49Z</cp:lastPrinted>
  <dcterms:created xsi:type="dcterms:W3CDTF">2013-03-21T01:58:38Z</dcterms:created>
  <dcterms:modified xsi:type="dcterms:W3CDTF">2025-07-31T09:43:21Z</dcterms:modified>
</cp:coreProperties>
</file>